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03561220\Desktop\ITE2026\Entrega\Disco\"/>
    </mc:Choice>
  </mc:AlternateContent>
  <xr:revisionPtr revIDLastSave="0" documentId="13_ncr:1_{7488AE98-0B9F-4F28-AF9B-AED9A259DCBD}" xr6:coauthVersionLast="47" xr6:coauthVersionMax="47" xr10:uidLastSave="{00000000-0000-0000-0000-000000000000}"/>
  <bookViews>
    <workbookView xWindow="-120" yWindow="-120" windowWidth="29040" windowHeight="15720" tabRatio="944" xr2:uid="{00000000-000D-0000-FFFF-FFFF00000000}"/>
  </bookViews>
  <sheets>
    <sheet name="TXT Universo" sheetId="159" r:id="rId1"/>
    <sheet name="Consideraciones .txt" sheetId="160" r:id="rId2"/>
    <sheet name="M1 Financieros" sheetId="116" r:id="rId3"/>
    <sheet name="1. ESF" sheetId="118" r:id="rId4"/>
    <sheet name="2. EA" sheetId="120" r:id="rId5"/>
    <sheet name="3. EFE" sheetId="122" r:id="rId6"/>
    <sheet name="4. EADYOP" sheetId="124" r:id="rId7"/>
    <sheet name="5. EAA" sheetId="126" r:id="rId8"/>
    <sheet name="6. EVHP" sheetId="128" r:id="rId9"/>
    <sheet name="7. ECSF" sheetId="130" r:id="rId10"/>
    <sheet name="M1 Auxiliares" sheetId="132" r:id="rId11"/>
    <sheet name="8. BC" sheetId="134" r:id="rId12"/>
    <sheet name="9. BCD" sheetId="136" r:id="rId13"/>
    <sheet name="M2 INF PRES TRIM" sheetId="99" r:id="rId14"/>
    <sheet name="10. EAI" sheetId="103" r:id="rId15"/>
    <sheet name="11. EAPI" sheetId="104" r:id="rId16"/>
    <sheet name="12. EAEOECOG" sheetId="105" r:id="rId17"/>
    <sheet name="13. EAEPECA" sheetId="106" r:id="rId18"/>
    <sheet name="14. EAEPECE" sheetId="107" r:id="rId19"/>
    <sheet name="15. EAEPECF" sheetId="108" r:id="rId20"/>
    <sheet name="16. EAEPED" sheetId="85" r:id="rId21"/>
    <sheet name="17. EAPE" sheetId="109" r:id="rId22"/>
    <sheet name="M2 INF PATR" sheetId="100" r:id="rId23"/>
    <sheet name="18. IBM" sheetId="110" r:id="rId24"/>
    <sheet name="19. IBI" sheetId="111" r:id="rId25"/>
    <sheet name="20. RMBMI" sheetId="112" r:id="rId26"/>
    <sheet name="21. RPA" sheetId="113" r:id="rId27"/>
    <sheet name="M4 SER PERSONALES" sheetId="142" r:id="rId28"/>
    <sheet name="22. ND" sheetId="146" r:id="rId29"/>
    <sheet name="23.RRMMS" sheetId="148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>#REF!</definedName>
    <definedName name="_" hidden="1">#REF!</definedName>
    <definedName name="_51321" localSheetId="10">#REF!</definedName>
    <definedName name="_51321" localSheetId="27">#REF!</definedName>
    <definedName name="_5132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8" hidden="1">#REF!</definedName>
    <definedName name="_Fill" localSheetId="10" hidden="1">#REF!</definedName>
    <definedName name="_Fill" localSheetId="22" hidden="1">#REF!</definedName>
    <definedName name="_Fill" localSheetId="13" hidden="1">#REF!</definedName>
    <definedName name="_Fill" localSheetId="27" hidden="1">#REF!</definedName>
    <definedName name="_Fill" hidden="1">#REF!</definedName>
    <definedName name="_xlnm._FilterDatabase" localSheetId="28" hidden="1">'22. ND'!#REF!</definedName>
    <definedName name="_Key1" localSheetId="14" hidden="1">[1]A!#REF!</definedName>
    <definedName name="_Key1" localSheetId="15" hidden="1">[1]A!#REF!</definedName>
    <definedName name="_Key1" localSheetId="16" hidden="1">[1]A!#REF!</definedName>
    <definedName name="_Key1" localSheetId="17" hidden="1">[1]A!#REF!</definedName>
    <definedName name="_Key1" localSheetId="18" hidden="1">[1]A!#REF!</definedName>
    <definedName name="_Key1" localSheetId="19" hidden="1">[1]A!#REF!</definedName>
    <definedName name="_Key1" localSheetId="20" hidden="1">[2]A!#REF!</definedName>
    <definedName name="_Key1" localSheetId="21" hidden="1">[1]A!#REF!</definedName>
    <definedName name="_Key1" localSheetId="23" hidden="1">[1]A!#REF!</definedName>
    <definedName name="_Key1" localSheetId="24" hidden="1">[1]A!#REF!</definedName>
    <definedName name="_Key1" localSheetId="25" hidden="1">[1]A!#REF!</definedName>
    <definedName name="_Key1" localSheetId="26" hidden="1">[1]A!#REF!</definedName>
    <definedName name="_Key1" localSheetId="28" hidden="1">[1]A!#REF!</definedName>
    <definedName name="_Key1" localSheetId="10" hidden="1">[1]A!#REF!</definedName>
    <definedName name="_Key1" localSheetId="2" hidden="1">[1]A!#REF!</definedName>
    <definedName name="_Key1" localSheetId="22" hidden="1">[1]A!#REF!</definedName>
    <definedName name="_Key1" localSheetId="13" hidden="1">[1]A!#REF!</definedName>
    <definedName name="_Key1" localSheetId="27" hidden="1">[1]A!#REF!</definedName>
    <definedName name="_Key1" hidden="1">[1]A!#REF!</definedName>
    <definedName name="_Order1" hidden="1">0</definedName>
    <definedName name="_Order2" hidden="1">255</definedName>
    <definedName name="A" localSheetId="10">#REF!</definedName>
    <definedName name="A" localSheetId="27">#REF!</definedName>
    <definedName name="A">#REF!</definedName>
    <definedName name="A_impresión_IM">'[3]Crese-05'!$B$1:$N$14</definedName>
    <definedName name="aaaa">'[4]Crese-05'!$B$1:$N$14</definedName>
    <definedName name="Aguascalientes">[5]Listas!#REF!</definedName>
    <definedName name="AN">'[6]DCCOA-5A'!$B$1:$N$12</definedName>
    <definedName name="ANALISISOBJ">#REF!</definedName>
    <definedName name="ANEXOS">'[3]Crese-05'!$B$1:$N$14</definedName>
    <definedName name="AÑO">[7]EAIP2012!#REF!</definedName>
    <definedName name="audi">#REF!</definedName>
    <definedName name="AUTORIZADO_MES">[7]EAIP2012!#REF!</definedName>
    <definedName name="Baja_California">[5]Listas!#REF!</definedName>
    <definedName name="Baja_California_Sur">[5]Listas!#REF!</definedName>
    <definedName name="BERE">#REF!</definedName>
    <definedName name="CAEM">#REF!</definedName>
    <definedName name="Campeche">[5]Listas!#REF!</definedName>
    <definedName name="Chiapas">[5]Listas!#REF!</definedName>
    <definedName name="Chihuahua">[5]Listas!#REF!</definedName>
    <definedName name="Coahuila_de_Zaragoza">[5]Listas!#REF!</definedName>
    <definedName name="Colima">[5]Listas!#REF!</definedName>
    <definedName name="CONTROL">#REF!</definedName>
    <definedName name="CUADRO" hidden="1">[8]POBLACION!$A$17:$A$146</definedName>
    <definedName name="cuadrosss">'[9]EDO POS FINAN'!#REF!</definedName>
    <definedName name="D" localSheetId="10">#REF!</definedName>
    <definedName name="D" localSheetId="27">#REF!</definedName>
    <definedName name="D" localSheetId="0">#REF!</definedName>
    <definedName name="D">#REF!</definedName>
    <definedName name="DDD" localSheetId="10">#REF!</definedName>
    <definedName name="DDD" localSheetId="27">#REF!</definedName>
    <definedName name="DDD">#REF!</definedName>
    <definedName name="ddfdfd">#REF!</definedName>
    <definedName name="depreciacion" localSheetId="10">#REF!</definedName>
    <definedName name="depreciacion" localSheetId="27">#REF!</definedName>
    <definedName name="depreciacion">#REF!</definedName>
    <definedName name="DFG" localSheetId="10">[10]Tablas!#REF!</definedName>
    <definedName name="DFG" localSheetId="27">[10]Tablas!#REF!</definedName>
    <definedName name="DFG">[10]Tablas!#REF!</definedName>
    <definedName name="DIA">[7]EAIP2012!#REF!</definedName>
    <definedName name="Distrito">#REF!</definedName>
    <definedName name="Distrito_Federal">[5]Listas!#REF!</definedName>
    <definedName name="dodod">#N/A</definedName>
    <definedName name="DSTRD">'[11]Crese-05'!$B$1:$N$14</definedName>
    <definedName name="Durango">[5]Listas!#REF!</definedName>
    <definedName name="E_P">#N/A</definedName>
    <definedName name="E_p_m">#N/A</definedName>
    <definedName name="EDO_ACTIVCons1.1">[12]Tablas!#REF!</definedName>
    <definedName name="Endeudamiento" localSheetId="20" hidden="1">{"'Hoja1'!$C$7:$D$8","'Hoja1'!$C$7:$D$8"}</definedName>
    <definedName name="Endeudamiento" localSheetId="21" hidden="1">{"'Hoja1'!$C$7:$D$8","'Hoja1'!$C$7:$D$8"}</definedName>
    <definedName name="Endeudamiento" localSheetId="10" hidden="1">{"'Hoja1'!$C$7:$D$8","'Hoja1'!$C$7:$D$8"}</definedName>
    <definedName name="Endeudamiento" localSheetId="2" hidden="1">{"'Hoja1'!$C$7:$D$8","'Hoja1'!$C$7:$D$8"}</definedName>
    <definedName name="Endeudamiento" localSheetId="27" hidden="1">{"'Hoja1'!$C$7:$D$8","'Hoja1'!$C$7:$D$8"}</definedName>
    <definedName name="Endeudamiento" hidden="1">{"'Hoja1'!$C$7:$D$8","'Hoja1'!$C$7:$D$8"}</definedName>
    <definedName name="Entidad">[5]Listas!$A$2:$A$33</definedName>
    <definedName name="ESTADO" localSheetId="10">[12]Tablas!#REF!</definedName>
    <definedName name="ESTADO" localSheetId="27">[12]Tablas!#REF!</definedName>
    <definedName name="ESTADO">[12]Tablas!#REF!</definedName>
    <definedName name="Estru_prog">#REF!</definedName>
    <definedName name="Estructura_programativa">#REF!</definedName>
    <definedName name="estructuraprogramática">#N/A</definedName>
    <definedName name="Estrutura_prog">#REF!</definedName>
    <definedName name="eter" localSheetId="10">#REF!</definedName>
    <definedName name="eter" localSheetId="27">#REF!</definedName>
    <definedName name="eter">#REF!</definedName>
    <definedName name="EVHP" localSheetId="10">[10]Tablas!#REF!</definedName>
    <definedName name="EVHP" localSheetId="27">[10]Tablas!#REF!</definedName>
    <definedName name="EVHP">[10]Tablas!#REF!</definedName>
    <definedName name="EWW" localSheetId="10">[10]Tablas!#REF!</definedName>
    <definedName name="EWW" localSheetId="27">[10]Tablas!#REF!</definedName>
    <definedName name="EWW">[10]Tablas!#REF!</definedName>
    <definedName name="fasdfas">#REF!</definedName>
    <definedName name="fdgfg">#REF!</definedName>
    <definedName name="FEC_GRAL">[7]EAIP2012!#REF!</definedName>
    <definedName name="FF" localSheetId="10">[10]Tablas!#REF!</definedName>
    <definedName name="FF" localSheetId="27">[10]Tablas!#REF!</definedName>
    <definedName name="FF">[10]Tablas!#REF!</definedName>
    <definedName name="FFFF">#REF!</definedName>
    <definedName name="FFFFFFFFFFFF">'[13]EDO POS FINAN'!#REF!</definedName>
    <definedName name="fgd">'[11]Crese-05'!$B$1:$N$14</definedName>
    <definedName name="fofof">#REF!</definedName>
    <definedName name="FOFOF1">#REF!</definedName>
    <definedName name="FOR" localSheetId="10">#REF!</definedName>
    <definedName name="FOR" localSheetId="27">#REF!</definedName>
    <definedName name="FOR">#REF!</definedName>
    <definedName name="FRDF">#REF!</definedName>
    <definedName name="FRRR">#REF!</definedName>
    <definedName name="GH" localSheetId="10">[10]Tablas!#REF!</definedName>
    <definedName name="GH" localSheetId="27">[10]Tablas!#REF!</definedName>
    <definedName name="GH">[10]Tablas!#REF!</definedName>
    <definedName name="gráfico_resultado">#REF!</definedName>
    <definedName name="Guanajuato">[5]Listas!#REF!</definedName>
    <definedName name="Guerrero">[5]Listas!#REF!</definedName>
    <definedName name="GYG">'[11]Crese-05'!$B$1:$N$14</definedName>
    <definedName name="h">'[14]EDO POS FINAN'!$B$2:$S$43</definedName>
    <definedName name="hallazgos">#N/A</definedName>
    <definedName name="HHH" localSheetId="10">[10]Tablas!#REF!</definedName>
    <definedName name="HHH" localSheetId="27">[10]Tablas!#REF!</definedName>
    <definedName name="HHH">[10]Tablas!#REF!</definedName>
    <definedName name="Hidalgo">[5]Listas!#REF!</definedName>
    <definedName name="hola">'[15]EDO POS FINAN'!#REF!</definedName>
    <definedName name="HTML_CodePage" hidden="1">1252</definedName>
    <definedName name="HTML_Control" localSheetId="14" hidden="1">{"'Hoja1'!$C$7:$D$8","'Hoja1'!$C$7:$D$8"}</definedName>
    <definedName name="HTML_Control" localSheetId="15" hidden="1">{"'Hoja1'!$C$7:$D$8","'Hoja1'!$C$7:$D$8"}</definedName>
    <definedName name="HTML_Control" localSheetId="16" hidden="1">{"'Hoja1'!$C$7:$D$8","'Hoja1'!$C$7:$D$8"}</definedName>
    <definedName name="HTML_Control" localSheetId="17" hidden="1">{"'Hoja1'!$C$7:$D$8","'Hoja1'!$C$7:$D$8"}</definedName>
    <definedName name="HTML_Control" localSheetId="18" hidden="1">{"'Hoja1'!$C$7:$D$8","'Hoja1'!$C$7:$D$8"}</definedName>
    <definedName name="HTML_Control" localSheetId="19" hidden="1">{"'Hoja1'!$C$7:$D$8","'Hoja1'!$C$7:$D$8"}</definedName>
    <definedName name="HTML_Control" localSheetId="20" hidden="1">{"'Hoja1'!$C$7:$D$8","'Hoja1'!$C$7:$D$8"}</definedName>
    <definedName name="HTML_Control" localSheetId="21" hidden="1">{"'Hoja1'!$C$7:$D$8","'Hoja1'!$C$7:$D$8"}</definedName>
    <definedName name="HTML_Control" localSheetId="25" hidden="1">{"'Hoja1'!$C$7:$D$8","'Hoja1'!$C$7:$D$8"}</definedName>
    <definedName name="HTML_Control" localSheetId="28" hidden="1">{"'Hoja1'!$C$7:$D$8","'Hoja1'!$C$7:$D$8"}</definedName>
    <definedName name="HTML_Control" localSheetId="29" hidden="1">{"'Hoja1'!$C$7:$D$8","'Hoja1'!$C$7:$D$8"}</definedName>
    <definedName name="HTML_Control" localSheetId="10" hidden="1">{"'Hoja1'!$C$7:$D$8","'Hoja1'!$C$7:$D$8"}</definedName>
    <definedName name="HTML_Control" localSheetId="2" hidden="1">{"'Hoja1'!$C$7:$D$8","'Hoja1'!$C$7:$D$8"}</definedName>
    <definedName name="HTML_Control" localSheetId="27" hidden="1">{"'Hoja1'!$C$7:$D$8","'Hoja1'!$C$7:$D$8"}</definedName>
    <definedName name="HTML_Control" hidden="1">{"'Hoja1'!$C$7:$D$8","'Hoja1'!$C$7:$D$8"}</definedName>
    <definedName name="HTML_Description" hidden="1">""</definedName>
    <definedName name="HTML_Email" hidden="1">"diaz0705@mexico.com"</definedName>
    <definedName name="HTML_Header" hidden="1">"busquedas"</definedName>
    <definedName name="HTML_LastUpdate" hidden="1">"22/11/99"</definedName>
    <definedName name="HTML_LineAfter" hidden="1">TRUE</definedName>
    <definedName name="HTML_LineBefore" hidden="1">TRUE</definedName>
    <definedName name="HTML_Name" hidden="1">"add"</definedName>
    <definedName name="HTML_OBDlg2" hidden="1">TRUE</definedName>
    <definedName name="HTML_OBDlg4" hidden="1">TRUE</definedName>
    <definedName name="HTML_OS" hidden="1">0</definedName>
    <definedName name="HTML_PathFile" hidden="1">"c:\archivar\tesis\varios"</definedName>
    <definedName name="HTML_Title" hidden="1">"tonto"</definedName>
    <definedName name="indice" localSheetId="14" hidden="1">#REF!</definedName>
    <definedName name="indice" localSheetId="15" hidden="1">#REF!</definedName>
    <definedName name="indice" localSheetId="16" hidden="1">#REF!</definedName>
    <definedName name="indice" localSheetId="17" hidden="1">#REF!</definedName>
    <definedName name="indice" localSheetId="18" hidden="1">#REF!</definedName>
    <definedName name="indice" localSheetId="19" hidden="1">#REF!</definedName>
    <definedName name="indice" localSheetId="20" hidden="1">#REF!</definedName>
    <definedName name="indice" localSheetId="21" hidden="1">#REF!</definedName>
    <definedName name="indice" localSheetId="23" hidden="1">#REF!</definedName>
    <definedName name="indice" localSheetId="24" hidden="1">#REF!</definedName>
    <definedName name="indice" localSheetId="25" hidden="1">#REF!</definedName>
    <definedName name="indice" localSheetId="26" hidden="1">#REF!</definedName>
    <definedName name="indice" localSheetId="28" hidden="1">#REF!</definedName>
    <definedName name="indice" localSheetId="10" hidden="1">#REF!</definedName>
    <definedName name="indice" localSheetId="22" hidden="1">#REF!</definedName>
    <definedName name="indice" localSheetId="13" hidden="1">#REF!</definedName>
    <definedName name="indice" localSheetId="27" hidden="1">#REF!</definedName>
    <definedName name="indice" hidden="1">#REF!</definedName>
    <definedName name="ingre" localSheetId="10">[16]EG13!#REF!</definedName>
    <definedName name="ingre" localSheetId="27">[16]EG13!#REF!</definedName>
    <definedName name="ingre" localSheetId="0">[16]EG13!#REF!</definedName>
    <definedName name="ingre">[16]EG13!#REF!</definedName>
    <definedName name="ISRA" localSheetId="10">[10]Tablas!#REF!</definedName>
    <definedName name="ISRA" localSheetId="27">[10]Tablas!#REF!</definedName>
    <definedName name="ISRA" localSheetId="0">[10]Tablas!#REF!</definedName>
    <definedName name="ISRA">[10]Tablas!#REF!</definedName>
    <definedName name="Jalisco">[5]Listas!#REF!</definedName>
    <definedName name="JFJDJ">#REF!</definedName>
    <definedName name="JKLJ" localSheetId="10">#REF!</definedName>
    <definedName name="JKLJ" localSheetId="27">#REF!</definedName>
    <definedName name="JKLJ">#REF!</definedName>
    <definedName name="JR_PAGE_ANCHOR_0_1">#REF!</definedName>
    <definedName name="KJK" localSheetId="10">#REF!</definedName>
    <definedName name="KJK" localSheetId="27">#REF!</definedName>
    <definedName name="KJK">#REF!</definedName>
    <definedName name="KJL" localSheetId="10">#REF!</definedName>
    <definedName name="KJL" localSheetId="27">#REF!</definedName>
    <definedName name="KJL">#REF!</definedName>
    <definedName name="KO" localSheetId="10">[12]Tablas!#REF!</definedName>
    <definedName name="KO" localSheetId="0">[12]Tablas!#REF!</definedName>
    <definedName name="KO">[12]Tablas!#REF!</definedName>
    <definedName name="L">#REF!</definedName>
    <definedName name="LI">#N/A</definedName>
    <definedName name="LL">'[17]Crese-04'!#REF!</definedName>
    <definedName name="LLL">'[18]DCCOA-5A'!$B$1:$N$12</definedName>
    <definedName name="lol">#REF!</definedName>
    <definedName name="LOOLLLL" localSheetId="10">[10]Tablas!#REF!</definedName>
    <definedName name="LOOLLLL" localSheetId="27">[10]Tablas!#REF!</definedName>
    <definedName name="LOOLLLL">[10]Tablas!#REF!</definedName>
    <definedName name="LOP" localSheetId="10">[10]Tablas!#REF!</definedName>
    <definedName name="LOP" localSheetId="27">[10]Tablas!#REF!</definedName>
    <definedName name="LOP">[10]Tablas!#REF!</definedName>
    <definedName name="M" localSheetId="10">[10]Tablas!#REF!</definedName>
    <definedName name="M" localSheetId="27">[10]Tablas!#REF!</definedName>
    <definedName name="M">[10]Tablas!#REF!</definedName>
    <definedName name="mairopxs">[19]Tablas!#REF!</definedName>
    <definedName name="MES">[7]EAIP2012!#REF!</definedName>
    <definedName name="Michoacán_de_Ocampo">#REF!</definedName>
    <definedName name="MMC">#REF!</definedName>
    <definedName name="MMMMAE">#N/A</definedName>
    <definedName name="MMMMMMMMMM">#REF!</definedName>
    <definedName name="Morelos">[5]Listas!#REF!</definedName>
    <definedName name="MPIO">[7]EAIP2012!#REF!</definedName>
    <definedName name="MR_cr">'[17]Crese-04'!#REF!</definedName>
    <definedName name="MRC">#REF!</definedName>
    <definedName name="MRCSOL">#REF!</definedName>
    <definedName name="Nayarit">[5]Listas!#REF!</definedName>
    <definedName name="NM" localSheetId="10">[10]Tablas!#REF!</definedName>
    <definedName name="NM" localSheetId="27">[10]Tablas!#REF!</definedName>
    <definedName name="NM">[10]Tablas!#REF!</definedName>
    <definedName name="NO_MPIO">[7]EAIP2012!#REF!</definedName>
    <definedName name="nuevag">#REF!</definedName>
    <definedName name="nuevaley">#REF!</definedName>
    <definedName name="nuevo">#N/A</definedName>
    <definedName name="Nuevo_León">[5]Listas!#REF!</definedName>
    <definedName name="nunu">#REF!</definedName>
    <definedName name="ñ" hidden="1">[2]A!#REF!</definedName>
    <definedName name="Oaxaca">[5]Listas!#REF!</definedName>
    <definedName name="OBJETIVO">'[17]Crese-04'!#REF!</definedName>
    <definedName name="OBSE" localSheetId="10">#REF!</definedName>
    <definedName name="OBSE" localSheetId="27">#REF!</definedName>
    <definedName name="OBSE">#REF!</definedName>
    <definedName name="OBSERV" localSheetId="10">#REF!</definedName>
    <definedName name="OBSERV" localSheetId="27">#REF!</definedName>
    <definedName name="OBSERV">#REF!</definedName>
    <definedName name="OBSERVACION" localSheetId="10">#REF!</definedName>
    <definedName name="OBSERVACION" localSheetId="27">#REF!</definedName>
    <definedName name="OBSERVACION">#REF!</definedName>
    <definedName name="ojuguytf">#REF!</definedName>
    <definedName name="ok" localSheetId="14" hidden="1">[1]A!#REF!</definedName>
    <definedName name="ok" localSheetId="15" hidden="1">[1]A!#REF!</definedName>
    <definedName name="ok" localSheetId="16" hidden="1">[1]A!#REF!</definedName>
    <definedName name="ok" localSheetId="17" hidden="1">[1]A!#REF!</definedName>
    <definedName name="ok" localSheetId="18" hidden="1">[1]A!#REF!</definedName>
    <definedName name="ok" localSheetId="19" hidden="1">[1]A!#REF!</definedName>
    <definedName name="ok" localSheetId="20" hidden="1">[2]A!#REF!</definedName>
    <definedName name="ok" localSheetId="21" hidden="1">[1]A!#REF!</definedName>
    <definedName name="ok" localSheetId="23" hidden="1">[1]A!#REF!</definedName>
    <definedName name="ok" localSheetId="24" hidden="1">[1]A!#REF!</definedName>
    <definedName name="ok" localSheetId="25" hidden="1">[1]A!#REF!</definedName>
    <definedName name="ok" localSheetId="26" hidden="1">[1]A!#REF!</definedName>
    <definedName name="ok" localSheetId="28" hidden="1">[1]A!#REF!</definedName>
    <definedName name="ok" localSheetId="10" hidden="1">[1]A!#REF!</definedName>
    <definedName name="ok" localSheetId="2" hidden="1">[1]A!#REF!</definedName>
    <definedName name="ok" localSheetId="22" hidden="1">[1]A!#REF!</definedName>
    <definedName name="ok" localSheetId="13" hidden="1">[1]A!#REF!</definedName>
    <definedName name="ok" localSheetId="27" hidden="1">[1]A!#REF!</definedName>
    <definedName name="ok" hidden="1">[1]A!#REF!</definedName>
    <definedName name="oooooppp">#REF!</definedName>
    <definedName name="otro" localSheetId="14" hidden="1">{"'Hoja1'!$C$7:$D$8","'Hoja1'!$C$7:$D$8"}</definedName>
    <definedName name="otro" localSheetId="15" hidden="1">{"'Hoja1'!$C$7:$D$8","'Hoja1'!$C$7:$D$8"}</definedName>
    <definedName name="otro" localSheetId="16" hidden="1">{"'Hoja1'!$C$7:$D$8","'Hoja1'!$C$7:$D$8"}</definedName>
    <definedName name="otro" localSheetId="17" hidden="1">{"'Hoja1'!$C$7:$D$8","'Hoja1'!$C$7:$D$8"}</definedName>
    <definedName name="otro" localSheetId="18" hidden="1">{"'Hoja1'!$C$7:$D$8","'Hoja1'!$C$7:$D$8"}</definedName>
    <definedName name="otro" localSheetId="19" hidden="1">{"'Hoja1'!$C$7:$D$8","'Hoja1'!$C$7:$D$8"}</definedName>
    <definedName name="otro" localSheetId="20" hidden="1">{"'Hoja1'!$C$7:$D$8","'Hoja1'!$C$7:$D$8"}</definedName>
    <definedName name="otro" localSheetId="21" hidden="1">{"'Hoja1'!$C$7:$D$8","'Hoja1'!$C$7:$D$8"}</definedName>
    <definedName name="otro" localSheetId="25" hidden="1">{"'Hoja1'!$C$7:$D$8","'Hoja1'!$C$7:$D$8"}</definedName>
    <definedName name="otro" localSheetId="28" hidden="1">{"'Hoja1'!$C$7:$D$8","'Hoja1'!$C$7:$D$8"}</definedName>
    <definedName name="otro" localSheetId="29" hidden="1">{"'Hoja1'!$C$7:$D$8","'Hoja1'!$C$7:$D$8"}</definedName>
    <definedName name="otro" localSheetId="10" hidden="1">{"'Hoja1'!$C$7:$D$8","'Hoja1'!$C$7:$D$8"}</definedName>
    <definedName name="otro" localSheetId="2" hidden="1">{"'Hoja1'!$C$7:$D$8","'Hoja1'!$C$7:$D$8"}</definedName>
    <definedName name="otro" localSheetId="27" hidden="1">{"'Hoja1'!$C$7:$D$8","'Hoja1'!$C$7:$D$8"}</definedName>
    <definedName name="otro" hidden="1">{"'Hoja1'!$C$7:$D$8","'Hoja1'!$C$7:$D$8"}</definedName>
    <definedName name="OUH">#REF!</definedName>
    <definedName name="p">'[17]Crese-04'!#REF!</definedName>
    <definedName name="PROP" localSheetId="10">[10]Tablas!#REF!</definedName>
    <definedName name="PROP" localSheetId="27">[10]Tablas!#REF!</definedName>
    <definedName name="PROP">[10]Tablas!#REF!</definedName>
    <definedName name="Puebla">[5]Listas!#REF!</definedName>
    <definedName name="Querétaro">[5]Listas!#REF!</definedName>
    <definedName name="Quintana_Roo">[5]Listas!#REF!</definedName>
    <definedName name="RD" localSheetId="10">[20]Tablas!#REF!</definedName>
    <definedName name="RD" localSheetId="27">[20]Tablas!#REF!</definedName>
    <definedName name="RD">[20]Tablas!#REF!</definedName>
    <definedName name="RECOM" localSheetId="10">#REF!</definedName>
    <definedName name="RECOM" localSheetId="27">#REF!</definedName>
    <definedName name="RECOM">#REF!</definedName>
    <definedName name="RECOMENDA" localSheetId="10">#REF!</definedName>
    <definedName name="RECOMENDA" localSheetId="27">#REF!</definedName>
    <definedName name="RECOMENDA">#REF!</definedName>
    <definedName name="res">'[21]EDO POS FINAN'!$B$2:$S$45</definedName>
    <definedName name="REYESS">#REF!</definedName>
    <definedName name="RYTY" localSheetId="10">#REF!</definedName>
    <definedName name="RYTY" localSheetId="27">#REF!</definedName>
    <definedName name="RYTY">#REF!</definedName>
    <definedName name="San_Luis_Potosí">[5]Listas!#REF!</definedName>
    <definedName name="sdf">#REF!</definedName>
    <definedName name="Sinaloa">[5]Listas!#REF!</definedName>
    <definedName name="SOL">#REF!</definedName>
    <definedName name="SOL_REY">#REF!</definedName>
    <definedName name="Sonora">[5]Listas!#REF!</definedName>
    <definedName name="ssdas">#REF!</definedName>
    <definedName name="SUBA" localSheetId="10">[10]Tablas!#REF!</definedName>
    <definedName name="SUBA" localSheetId="27">[10]Tablas!#REF!</definedName>
    <definedName name="SUBA">[10]Tablas!#REF!</definedName>
    <definedName name="suba2" localSheetId="10">[12]Tablas!#REF!</definedName>
    <definedName name="suba2">[12]Tablas!#REF!</definedName>
    <definedName name="Tabasco">[5]Listas!#REF!</definedName>
    <definedName name="Tamaulipas">[5]Listas!#REF!</definedName>
    <definedName name="thalia">'[22]EDO POS FINAN'!$B$2:$S$45</definedName>
    <definedName name="Títulos_a_imprimir_IM">'[23]EDO POS FINAN'!#REF!</definedName>
    <definedName name="Tlaxcala">[5]Listas!#REF!</definedName>
    <definedName name="tonod" localSheetId="14" hidden="1">{"'Hoja1'!$C$7:$D$8","'Hoja1'!$C$7:$D$8"}</definedName>
    <definedName name="tonod" localSheetId="15" hidden="1">{"'Hoja1'!$C$7:$D$8","'Hoja1'!$C$7:$D$8"}</definedName>
    <definedName name="tonod" localSheetId="16" hidden="1">{"'Hoja1'!$C$7:$D$8","'Hoja1'!$C$7:$D$8"}</definedName>
    <definedName name="tonod" localSheetId="17" hidden="1">{"'Hoja1'!$C$7:$D$8","'Hoja1'!$C$7:$D$8"}</definedName>
    <definedName name="tonod" localSheetId="18" hidden="1">{"'Hoja1'!$C$7:$D$8","'Hoja1'!$C$7:$D$8"}</definedName>
    <definedName name="tonod" localSheetId="19" hidden="1">{"'Hoja1'!$C$7:$D$8","'Hoja1'!$C$7:$D$8"}</definedName>
    <definedName name="tonod" localSheetId="20" hidden="1">{"'Hoja1'!$C$7:$D$8","'Hoja1'!$C$7:$D$8"}</definedName>
    <definedName name="tonod" localSheetId="21" hidden="1">{"'Hoja1'!$C$7:$D$8","'Hoja1'!$C$7:$D$8"}</definedName>
    <definedName name="tonod" localSheetId="25" hidden="1">{"'Hoja1'!$C$7:$D$8","'Hoja1'!$C$7:$D$8"}</definedName>
    <definedName name="tonod" localSheetId="28" hidden="1">{"'Hoja1'!$C$7:$D$8","'Hoja1'!$C$7:$D$8"}</definedName>
    <definedName name="tonod" localSheetId="29" hidden="1">{"'Hoja1'!$C$7:$D$8","'Hoja1'!$C$7:$D$8"}</definedName>
    <definedName name="tonod" localSheetId="10" hidden="1">{"'Hoja1'!$C$7:$D$8","'Hoja1'!$C$7:$D$8"}</definedName>
    <definedName name="tonod" localSheetId="2" hidden="1">{"'Hoja1'!$C$7:$D$8","'Hoja1'!$C$7:$D$8"}</definedName>
    <definedName name="tonod" localSheetId="27" hidden="1">{"'Hoja1'!$C$7:$D$8","'Hoja1'!$C$7:$D$8"}</definedName>
    <definedName name="tonod" hidden="1">{"'Hoja1'!$C$7:$D$8","'Hoja1'!$C$7:$D$8"}</definedName>
    <definedName name="toño">#REF!</definedName>
    <definedName name="Transf.">#REF!</definedName>
    <definedName name="tras">[5]Listas!#REF!</definedName>
    <definedName name="traspasos">#REF!</definedName>
    <definedName name="TRY" localSheetId="10">[10]Tablas!#REF!</definedName>
    <definedName name="TRY" localSheetId="27">[10]Tablas!#REF!</definedName>
    <definedName name="TRY">[10]Tablas!#REF!</definedName>
    <definedName name="USMO" localSheetId="10">#REF!</definedName>
    <definedName name="USMO" localSheetId="27">#REF!</definedName>
    <definedName name="USMO">#REF!</definedName>
    <definedName name="Veracruz">[5]Listas!#REF!</definedName>
    <definedName name="W" localSheetId="10">[12]Tablas!#REF!</definedName>
    <definedName name="W">[12]Tablas!#REF!</definedName>
    <definedName name="ws" localSheetId="10">#REF!</definedName>
    <definedName name="ws" localSheetId="27">#REF!</definedName>
    <definedName name="ws">#REF!</definedName>
    <definedName name="x" localSheetId="10">#REF!</definedName>
    <definedName name="x" localSheetId="27">#REF!</definedName>
    <definedName name="x">#REF!</definedName>
    <definedName name="xxx">'[22]EDO POS FINAN'!$B$2:$S$45</definedName>
    <definedName name="y">'[21]EDO POS FINAN'!$B$2:$S$45</definedName>
    <definedName name="ya" localSheetId="14" hidden="1">{"'Hoja1'!$C$7:$D$8","'Hoja1'!$C$7:$D$8"}</definedName>
    <definedName name="ya" localSheetId="15" hidden="1">{"'Hoja1'!$C$7:$D$8","'Hoja1'!$C$7:$D$8"}</definedName>
    <definedName name="ya" localSheetId="16" hidden="1">{"'Hoja1'!$C$7:$D$8","'Hoja1'!$C$7:$D$8"}</definedName>
    <definedName name="ya" localSheetId="17" hidden="1">{"'Hoja1'!$C$7:$D$8","'Hoja1'!$C$7:$D$8"}</definedName>
    <definedName name="ya" localSheetId="18" hidden="1">{"'Hoja1'!$C$7:$D$8","'Hoja1'!$C$7:$D$8"}</definedName>
    <definedName name="ya" localSheetId="19" hidden="1">{"'Hoja1'!$C$7:$D$8","'Hoja1'!$C$7:$D$8"}</definedName>
    <definedName name="ya" localSheetId="20" hidden="1">{"'Hoja1'!$C$7:$D$8","'Hoja1'!$C$7:$D$8"}</definedName>
    <definedName name="ya" localSheetId="21" hidden="1">{"'Hoja1'!$C$7:$D$8","'Hoja1'!$C$7:$D$8"}</definedName>
    <definedName name="ya" localSheetId="25" hidden="1">{"'Hoja1'!$C$7:$D$8","'Hoja1'!$C$7:$D$8"}</definedName>
    <definedName name="ya" localSheetId="28" hidden="1">{"'Hoja1'!$C$7:$D$8","'Hoja1'!$C$7:$D$8"}</definedName>
    <definedName name="ya" localSheetId="29" hidden="1">{"'Hoja1'!$C$7:$D$8","'Hoja1'!$C$7:$D$8"}</definedName>
    <definedName name="ya" localSheetId="10" hidden="1">{"'Hoja1'!$C$7:$D$8","'Hoja1'!$C$7:$D$8"}</definedName>
    <definedName name="ya" localSheetId="2" hidden="1">{"'Hoja1'!$C$7:$D$8","'Hoja1'!$C$7:$D$8"}</definedName>
    <definedName name="ya" localSheetId="27" hidden="1">{"'Hoja1'!$C$7:$D$8","'Hoja1'!$C$7:$D$8"}</definedName>
    <definedName name="ya" hidden="1">{"'Hoja1'!$C$7:$D$8","'Hoja1'!$C$7:$D$8"}</definedName>
    <definedName name="yo" localSheetId="14" hidden="1">{"'Hoja1'!$C$7:$D$8","'Hoja1'!$C$7:$D$8"}</definedName>
    <definedName name="yo" localSheetId="15" hidden="1">{"'Hoja1'!$C$7:$D$8","'Hoja1'!$C$7:$D$8"}</definedName>
    <definedName name="yo" localSheetId="16" hidden="1">{"'Hoja1'!$C$7:$D$8","'Hoja1'!$C$7:$D$8"}</definedName>
    <definedName name="yo" localSheetId="17" hidden="1">{"'Hoja1'!$C$7:$D$8","'Hoja1'!$C$7:$D$8"}</definedName>
    <definedName name="yo" localSheetId="18" hidden="1">{"'Hoja1'!$C$7:$D$8","'Hoja1'!$C$7:$D$8"}</definedName>
    <definedName name="yo" localSheetId="19" hidden="1">{"'Hoja1'!$C$7:$D$8","'Hoja1'!$C$7:$D$8"}</definedName>
    <definedName name="yo" localSheetId="20" hidden="1">{"'Hoja1'!$C$7:$D$8","'Hoja1'!$C$7:$D$8"}</definedName>
    <definedName name="yo" localSheetId="21" hidden="1">{"'Hoja1'!$C$7:$D$8","'Hoja1'!$C$7:$D$8"}</definedName>
    <definedName name="yo" localSheetId="25" hidden="1">{"'Hoja1'!$C$7:$D$8","'Hoja1'!$C$7:$D$8"}</definedName>
    <definedName name="yo" localSheetId="28" hidden="1">{"'Hoja1'!$C$7:$D$8","'Hoja1'!$C$7:$D$8"}</definedName>
    <definedName name="yo" localSheetId="29" hidden="1">{"'Hoja1'!$C$7:$D$8","'Hoja1'!$C$7:$D$8"}</definedName>
    <definedName name="yo" localSheetId="10" hidden="1">{"'Hoja1'!$C$7:$D$8","'Hoja1'!$C$7:$D$8"}</definedName>
    <definedName name="yo" localSheetId="2" hidden="1">{"'Hoja1'!$C$7:$D$8","'Hoja1'!$C$7:$D$8"}</definedName>
    <definedName name="yo" localSheetId="27" hidden="1">{"'Hoja1'!$C$7:$D$8","'Hoja1'!$C$7:$D$8"}</definedName>
    <definedName name="yo" hidden="1">{"'Hoja1'!$C$7:$D$8","'Hoja1'!$C$7:$D$8"}</definedName>
    <definedName name="Yucatán">[5]Listas!#REF!</definedName>
    <definedName name="yuyu">#REF!</definedName>
    <definedName name="Z_07CA0E51_E736_496A_A011_641E998B388D_.wvu.FilterData" localSheetId="28" hidden="1">'22. ND'!#REF!</definedName>
    <definedName name="Z_07CA0E51_E736_496A_A011_641E998B388D_.wvu.Rows" localSheetId="21" hidden="1">'17. EAPE'!$34:$34</definedName>
    <definedName name="Z_07CA0E51_E736_496A_A011_641E998B388D_.wvu.Rows" localSheetId="28" hidden="1">'22. ND'!#REF!</definedName>
    <definedName name="Zacatecas">[5]Listas!#REF!</definedName>
    <definedName name="ZINA">#REF!</definedName>
    <definedName name="zz">'[14]EDO POS FINAN'!$B$2:$S$43</definedName>
  </definedNames>
  <calcPr calcId="191029"/>
  <customWorkbookViews>
    <customWorkbookView name="LUIS ALBERTO FLORES RIVERA - Vista personalizada" guid="{07CA0E51-E736-496A-A011-641E998B388D}" mergeInterval="0" personalView="1" maximized="1" xWindow="-8" yWindow="-8" windowWidth="1936" windowHeight="1056" tabRatio="903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48" l="1"/>
  <c r="O18" i="148"/>
  <c r="O19" i="148"/>
  <c r="O20" i="148"/>
  <c r="O21" i="148"/>
  <c r="O22" i="148"/>
  <c r="O16" i="148"/>
  <c r="AV16" i="146"/>
  <c r="AV17" i="146"/>
  <c r="AV18" i="146"/>
  <c r="AV19" i="146"/>
  <c r="AV20" i="146"/>
  <c r="AV15" i="146"/>
  <c r="O15" i="104"/>
  <c r="O16" i="104"/>
  <c r="O17" i="104"/>
  <c r="O18" i="104"/>
  <c r="O19" i="104"/>
  <c r="O20" i="104"/>
  <c r="O21" i="104"/>
  <c r="O22" i="104"/>
  <c r="O23" i="104"/>
  <c r="O24" i="104"/>
  <c r="O25" i="104"/>
  <c r="O26" i="104"/>
  <c r="O27" i="104"/>
  <c r="O28" i="104"/>
  <c r="O29" i="104"/>
  <c r="R16" i="103"/>
  <c r="R17" i="103"/>
  <c r="R18" i="103"/>
  <c r="R19" i="103"/>
  <c r="R20" i="103"/>
  <c r="R21" i="103"/>
  <c r="R22" i="103"/>
  <c r="R23" i="103"/>
  <c r="R24" i="103"/>
  <c r="R25" i="103"/>
  <c r="R26" i="103"/>
  <c r="R27" i="103"/>
  <c r="R28" i="103"/>
  <c r="R15" i="103"/>
  <c r="S16" i="112"/>
  <c r="N29" i="113"/>
  <c r="Q16" i="113"/>
  <c r="Q17" i="113"/>
  <c r="Q18" i="113"/>
  <c r="Q19" i="113"/>
  <c r="Q20" i="113"/>
  <c r="Q15" i="113"/>
  <c r="S17" i="112"/>
  <c r="S18" i="112"/>
  <c r="S19" i="112"/>
  <c r="S20" i="112"/>
  <c r="S21" i="112"/>
  <c r="AI17" i="111"/>
  <c r="AI18" i="111"/>
  <c r="AI19" i="111"/>
  <c r="AI20" i="111"/>
  <c r="AI21" i="111"/>
  <c r="AI16" i="111"/>
  <c r="AD16" i="110"/>
  <c r="AD17" i="110"/>
  <c r="AD18" i="110"/>
  <c r="AD19" i="110"/>
  <c r="AD20" i="110"/>
  <c r="AD21" i="110"/>
  <c r="Y30" i="110"/>
  <c r="M15" i="109"/>
  <c r="M16" i="109"/>
  <c r="M17" i="109"/>
  <c r="M18" i="109"/>
  <c r="M19" i="109"/>
  <c r="M20" i="109"/>
  <c r="M21" i="109"/>
  <c r="M22" i="109"/>
  <c r="M23" i="109"/>
  <c r="M24" i="109"/>
  <c r="M25" i="109"/>
  <c r="M26" i="109"/>
  <c r="M27" i="109"/>
  <c r="M28" i="109"/>
  <c r="M29" i="109"/>
  <c r="M30" i="109"/>
  <c r="M31" i="109"/>
  <c r="M32" i="109"/>
  <c r="M33" i="109"/>
  <c r="M34" i="109"/>
  <c r="M35" i="109"/>
  <c r="Z15" i="85"/>
  <c r="Z16" i="85"/>
  <c r="Z17" i="85"/>
  <c r="Z18" i="85"/>
  <c r="Z19" i="85"/>
  <c r="Z20" i="85"/>
  <c r="Z21" i="85"/>
  <c r="Z22" i="85"/>
  <c r="Z23" i="85"/>
  <c r="Z24" i="85"/>
  <c r="Z25" i="85"/>
  <c r="Z26" i="85"/>
  <c r="Z27" i="85"/>
  <c r="Z28" i="85"/>
  <c r="Z29" i="85"/>
  <c r="Z30" i="85"/>
  <c r="Z31" i="85"/>
  <c r="Z32" i="85"/>
  <c r="Z33" i="85"/>
  <c r="Z34" i="85"/>
  <c r="Z35" i="85"/>
  <c r="Z36" i="85"/>
  <c r="L16" i="108"/>
  <c r="L17" i="108"/>
  <c r="L18" i="108"/>
  <c r="L19" i="108"/>
  <c r="L20" i="108"/>
  <c r="L21" i="108"/>
  <c r="L22" i="108"/>
  <c r="L23" i="108"/>
  <c r="L24" i="108"/>
  <c r="L25" i="108"/>
  <c r="L26" i="108"/>
  <c r="L27" i="108"/>
  <c r="L28" i="108"/>
  <c r="L29" i="108"/>
  <c r="L30" i="108"/>
  <c r="L15" i="108"/>
  <c r="J16" i="107"/>
  <c r="J17" i="107"/>
  <c r="J18" i="107"/>
  <c r="J19" i="107"/>
  <c r="J15" i="107"/>
  <c r="K16" i="106"/>
  <c r="K17" i="106"/>
  <c r="K18" i="106"/>
  <c r="K19" i="106"/>
  <c r="K20" i="106"/>
  <c r="K21" i="106"/>
  <c r="K22" i="106"/>
  <c r="K23" i="106"/>
  <c r="K24" i="106"/>
  <c r="K25" i="106"/>
  <c r="K26" i="106"/>
  <c r="K27" i="106"/>
  <c r="K28" i="106"/>
  <c r="K29" i="106"/>
  <c r="K30" i="106"/>
  <c r="K31" i="106"/>
  <c r="K32" i="106"/>
  <c r="K33" i="106"/>
  <c r="K34" i="106"/>
  <c r="K35" i="106"/>
  <c r="K36" i="106"/>
  <c r="K37" i="106"/>
  <c r="K38" i="106"/>
  <c r="K39" i="106"/>
  <c r="K40" i="106"/>
  <c r="K41" i="106"/>
  <c r="K42" i="106"/>
  <c r="K43" i="106"/>
  <c r="K44" i="106"/>
  <c r="K45" i="106"/>
  <c r="K46" i="106"/>
  <c r="K47" i="106"/>
  <c r="K48" i="106"/>
  <c r="K49" i="106"/>
  <c r="K50" i="106"/>
  <c r="K51" i="106"/>
  <c r="K52" i="106"/>
  <c r="K15" i="106"/>
  <c r="L16" i="105"/>
  <c r="L17" i="105"/>
  <c r="L18" i="105"/>
  <c r="L19" i="105"/>
  <c r="L20" i="105"/>
  <c r="L21" i="105"/>
  <c r="L22" i="105"/>
  <c r="L23" i="105"/>
  <c r="L24" i="105"/>
  <c r="L25" i="105"/>
  <c r="L26" i="105"/>
  <c r="L27" i="105"/>
  <c r="L28" i="105"/>
  <c r="L29" i="105"/>
  <c r="L15" i="105"/>
  <c r="F14" i="118"/>
  <c r="O17" i="136"/>
  <c r="O18" i="136"/>
  <c r="O19" i="136"/>
  <c r="O20" i="136"/>
  <c r="O21" i="136"/>
  <c r="O22" i="136"/>
  <c r="O23" i="136"/>
  <c r="O24" i="136"/>
  <c r="O25" i="136"/>
  <c r="O26" i="136"/>
  <c r="O27" i="136"/>
  <c r="O28" i="136"/>
  <c r="O16" i="136"/>
  <c r="L17" i="134"/>
  <c r="L18" i="134"/>
  <c r="L19" i="134"/>
  <c r="L20" i="134"/>
  <c r="L21" i="134"/>
  <c r="L22" i="134"/>
  <c r="L23" i="134"/>
  <c r="L24" i="134"/>
  <c r="L25" i="134"/>
  <c r="L26" i="134"/>
  <c r="L27" i="134"/>
  <c r="L16" i="134"/>
  <c r="F15" i="130"/>
  <c r="F16" i="130"/>
  <c r="F17" i="130"/>
  <c r="F18" i="130"/>
  <c r="F19" i="130"/>
  <c r="F20" i="130"/>
  <c r="F21" i="130"/>
  <c r="F22" i="130"/>
  <c r="F23" i="130"/>
  <c r="F14" i="130"/>
  <c r="I15" i="128"/>
  <c r="I16" i="128"/>
  <c r="I17" i="128"/>
  <c r="I18" i="128"/>
  <c r="I19" i="128"/>
  <c r="I20" i="128"/>
  <c r="I21" i="128"/>
  <c r="I22" i="128"/>
  <c r="I23" i="128"/>
  <c r="I14" i="128"/>
  <c r="J15" i="126"/>
  <c r="J16" i="126"/>
  <c r="J17" i="126"/>
  <c r="J18" i="126"/>
  <c r="J19" i="126"/>
  <c r="J20" i="126"/>
  <c r="J21" i="126"/>
  <c r="J22" i="126"/>
  <c r="J14" i="126"/>
  <c r="H16" i="124"/>
  <c r="H17" i="124"/>
  <c r="H18" i="124"/>
  <c r="H19" i="124"/>
  <c r="H20" i="124"/>
  <c r="H21" i="124"/>
  <c r="H22" i="124"/>
  <c r="H23" i="124"/>
  <c r="H24" i="124"/>
  <c r="H25" i="124"/>
  <c r="H26" i="124"/>
  <c r="H27" i="124"/>
  <c r="H28" i="124"/>
  <c r="H29" i="124"/>
  <c r="H30" i="124"/>
  <c r="H31" i="124"/>
  <c r="H32" i="124"/>
  <c r="H33" i="124"/>
  <c r="H34" i="124"/>
  <c r="H35" i="124"/>
  <c r="H36" i="124"/>
  <c r="H37" i="124"/>
  <c r="H38" i="124"/>
  <c r="H39" i="124"/>
  <c r="H15" i="124"/>
  <c r="G15" i="122"/>
  <c r="G16" i="122"/>
  <c r="G17" i="122"/>
  <c r="G18" i="122"/>
  <c r="G19" i="122"/>
  <c r="G20" i="122"/>
  <c r="G21" i="122"/>
  <c r="G22" i="122"/>
  <c r="G23" i="122"/>
  <c r="G14" i="122"/>
  <c r="F15" i="120"/>
  <c r="F16" i="120"/>
  <c r="F17" i="120"/>
  <c r="F18" i="120"/>
  <c r="F19" i="120"/>
  <c r="F20" i="120"/>
  <c r="F21" i="120"/>
  <c r="F14" i="120"/>
  <c r="F15" i="118"/>
  <c r="F16" i="118"/>
  <c r="F17" i="118"/>
  <c r="F18" i="118"/>
  <c r="F19" i="118"/>
  <c r="F20" i="118"/>
  <c r="F21" i="118"/>
  <c r="F22" i="118"/>
  <c r="F23" i="118"/>
  <c r="F24" i="118"/>
</calcChain>
</file>

<file path=xl/sharedStrings.xml><?xml version="1.0" encoding="utf-8"?>
<sst xmlns="http://schemas.openxmlformats.org/spreadsheetml/2006/main" count="3157" uniqueCount="1245">
  <si>
    <t>Aportaciones</t>
  </si>
  <si>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</si>
  <si>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</si>
  <si>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</si>
  <si>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</si>
  <si>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</si>
  <si>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</si>
  <si>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Otros Ingresos y Beneficios Varios</t>
  </si>
  <si>
    <t>Servicios Personales</t>
  </si>
  <si>
    <t>Materiales y Suministros</t>
  </si>
  <si>
    <t>Participaciones</t>
  </si>
  <si>
    <t>Tipo</t>
  </si>
  <si>
    <t>Total</t>
  </si>
  <si>
    <t xml:space="preserve"> </t>
  </si>
  <si>
    <t>Estado Analítico de Ingresos</t>
  </si>
  <si>
    <t>Contribuciones de Mejoras</t>
  </si>
  <si>
    <t>Modificado</t>
  </si>
  <si>
    <t>Devengado</t>
  </si>
  <si>
    <t>Recaudado</t>
  </si>
  <si>
    <t>Estado de Avance Presupuestal de Ingresos</t>
  </si>
  <si>
    <t>000000000000001</t>
  </si>
  <si>
    <t>0001</t>
  </si>
  <si>
    <t>Concepto</t>
  </si>
  <si>
    <t>Proyecto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</si>
  <si>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</si>
  <si>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</si>
  <si>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</si>
  <si>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</si>
  <si>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</si>
  <si>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</si>
  <si>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</si>
  <si>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</si>
  <si>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</si>
  <si>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</si>
  <si>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</si>
  <si>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Mobiliario y Equipo de Administración</t>
  </si>
  <si>
    <t>Equipo e Instrumental Médico y de Laboratorio</t>
  </si>
  <si>
    <t>Bienes Inmuebles</t>
  </si>
  <si>
    <t>Poder Ejecutivo</t>
  </si>
  <si>
    <t>Poder Legislativo</t>
  </si>
  <si>
    <t>Poder Judicial</t>
  </si>
  <si>
    <t>Inventario de Bienes Muebles</t>
  </si>
  <si>
    <t>Datos del bien</t>
  </si>
  <si>
    <t>Registro Contable</t>
  </si>
  <si>
    <t>Número</t>
  </si>
  <si>
    <t>Fecha</t>
  </si>
  <si>
    <t>Proveedor</t>
  </si>
  <si>
    <t>Costo</t>
  </si>
  <si>
    <t>Tiempo de Vida Útil</t>
  </si>
  <si>
    <t>%</t>
  </si>
  <si>
    <t>Mensual</t>
  </si>
  <si>
    <t>Acumulada</t>
  </si>
  <si>
    <t>Inventario de Bienes Inmuebles</t>
  </si>
  <si>
    <t>Nombre del Inmueble
(5)</t>
  </si>
  <si>
    <t>Ubicación 
(6)</t>
  </si>
  <si>
    <t>Localidad
(7)</t>
  </si>
  <si>
    <t>Superficie
M2
(9)</t>
  </si>
  <si>
    <t>Superficie 
Construida M2
(10)</t>
  </si>
  <si>
    <t>Fecha de 
Adquisición
(11)</t>
  </si>
  <si>
    <t>Valor de Adquisición
(12)</t>
  </si>
  <si>
    <t>Aseguradora
(13)</t>
  </si>
  <si>
    <t>Uso
(14)</t>
  </si>
  <si>
    <t>Documento que Acredita la Propiedad
(16)</t>
  </si>
  <si>
    <t>Número de Escritura y/o Fecha del Contrato
(17)</t>
  </si>
  <si>
    <t>Número del Registro Público de la Propiedad
(18)</t>
  </si>
  <si>
    <t>Clave Catastral
(19)</t>
  </si>
  <si>
    <t>Valor Catastral
(20)</t>
  </si>
  <si>
    <t>Modalidad de Adquisición
(21)</t>
  </si>
  <si>
    <t>Norte</t>
  </si>
  <si>
    <t>Sur</t>
  </si>
  <si>
    <t>Oriente</t>
  </si>
  <si>
    <t>Poniente</t>
  </si>
  <si>
    <t xml:space="preserve">Alta </t>
  </si>
  <si>
    <t xml:space="preserve">Baja </t>
  </si>
  <si>
    <t>Ejercido</t>
  </si>
  <si>
    <t>Modificada</t>
  </si>
  <si>
    <t>Finalidad</t>
  </si>
  <si>
    <t>Función</t>
  </si>
  <si>
    <t>Subfunción</t>
  </si>
  <si>
    <t>Programa</t>
  </si>
  <si>
    <t>Subprograma</t>
  </si>
  <si>
    <t xml:space="preserve">           </t>
  </si>
  <si>
    <t>Órgano Superior de Fiscalización</t>
  </si>
  <si>
    <t>Información Presupuestaria</t>
  </si>
  <si>
    <t>Trimestral</t>
  </si>
  <si>
    <t>Información Patrimonial</t>
  </si>
  <si>
    <t>Ingresos de Gestión</t>
  </si>
  <si>
    <t>Dietas</t>
  </si>
  <si>
    <t>…</t>
  </si>
  <si>
    <t>Clave</t>
  </si>
  <si>
    <t>D</t>
  </si>
  <si>
    <t>E</t>
  </si>
  <si>
    <t>Estructura del Archivo .txt</t>
  </si>
  <si>
    <t>Estado Analítico de Ingresos (EAI)</t>
  </si>
  <si>
    <t>Cuenta</t>
  </si>
  <si>
    <t>Scta</t>
  </si>
  <si>
    <t>Sscta</t>
  </si>
  <si>
    <t>Ssscta</t>
  </si>
  <si>
    <t>Rubro de Ingresos</t>
  </si>
  <si>
    <t>Ingreso Estimado</t>
  </si>
  <si>
    <t>Reducciones</t>
  </si>
  <si>
    <t>Ampliaciones</t>
  </si>
  <si>
    <t>Ingreso Modificado</t>
  </si>
  <si>
    <t>Ingreso Devengado</t>
  </si>
  <si>
    <t>Ingreso Recaudado</t>
  </si>
  <si>
    <t>Fuente de Financiamiento</t>
  </si>
  <si>
    <t>Por Recaudar</t>
  </si>
  <si>
    <t>Sssscta</t>
  </si>
  <si>
    <t>Ley de Ingresos Estimada</t>
  </si>
  <si>
    <t>Ampliación</t>
  </si>
  <si>
    <t>Reducción</t>
  </si>
  <si>
    <t>Estado Analítico del Ejercicio del Presupuesto de Egresos Clasificación por Objeto del Gasto (Capítulo y Concepto) (EAEPECOG)</t>
  </si>
  <si>
    <t>Aprobado</t>
  </si>
  <si>
    <t>Pagado</t>
  </si>
  <si>
    <t>Subejercicio</t>
  </si>
  <si>
    <t>Estado Analítico del Ejercicio del Presupuesto de Egresos Clasificación Administrativa (EAEPECA)</t>
  </si>
  <si>
    <t>Estado Analítico del Ejercicio del Presupuesto de Egresos Clasificación Económica (por Tipo de Gasto) (EAEPECE)</t>
  </si>
  <si>
    <t>Gasto Corriente</t>
  </si>
  <si>
    <t>Gasto de Capital</t>
  </si>
  <si>
    <t>Amortización de la Deuda y Disminución de Pasivos</t>
  </si>
  <si>
    <t>Pensiones y Jubilaciones</t>
  </si>
  <si>
    <t>Gobierno</t>
  </si>
  <si>
    <t>Legislación</t>
  </si>
  <si>
    <t>Justicia</t>
  </si>
  <si>
    <t>Salud</t>
  </si>
  <si>
    <t>Educación</t>
  </si>
  <si>
    <t>Estado Analítico del Ejercicio del Presupuesto de Egresos Clasificación Funcional (Finalidad y Función) (EAEPECF)</t>
  </si>
  <si>
    <t>Estado Analítico del Ejercicio del Presupuesto de Egresos Detallado (EAEPED)</t>
  </si>
  <si>
    <t>Unidad Responsable</t>
  </si>
  <si>
    <t>Unidad Ejecutora</t>
  </si>
  <si>
    <t>Capitulo</t>
  </si>
  <si>
    <t>Comprometido</t>
  </si>
  <si>
    <t>Estado de Avance Presupuestal de Egresos</t>
  </si>
  <si>
    <t>Estado de Avance Presupuestal de Egresos (EAPE)</t>
  </si>
  <si>
    <t>Partida</t>
  </si>
  <si>
    <t>Por Ejercer</t>
  </si>
  <si>
    <t>Subcuenta</t>
  </si>
  <si>
    <t>Nombre de la Cuenta</t>
  </si>
  <si>
    <t>Inventario de Bienes Muebles (IBM)</t>
  </si>
  <si>
    <t>Centro de Costo</t>
  </si>
  <si>
    <t>Número  de Inventario</t>
  </si>
  <si>
    <t>Nombre del Resguardatario</t>
  </si>
  <si>
    <t>Nombre del Mueble</t>
  </si>
  <si>
    <t>Marca</t>
  </si>
  <si>
    <t>Modelo</t>
  </si>
  <si>
    <t>Número de Serie</t>
  </si>
  <si>
    <t>Aseguradora</t>
  </si>
  <si>
    <t>Forma de Adquisición</t>
  </si>
  <si>
    <t xml:space="preserve"> Factura</t>
  </si>
  <si>
    <t>Póliza</t>
  </si>
  <si>
    <t>Fecha de Alta</t>
  </si>
  <si>
    <t>Área Responsable</t>
  </si>
  <si>
    <t xml:space="preserve"> Depreciación</t>
  </si>
  <si>
    <t>Estado de Uso</t>
  </si>
  <si>
    <t>Comentarios</t>
  </si>
  <si>
    <t>Medidas y Colindancias
(8)</t>
  </si>
  <si>
    <t>Registro Contable
(22)</t>
  </si>
  <si>
    <t>Póliza
(23)</t>
  </si>
  <si>
    <t>Fecha de Alta
(24)</t>
  </si>
  <si>
    <t>Depreciación
(25)</t>
  </si>
  <si>
    <t>Comentarios
(26)</t>
  </si>
  <si>
    <t>Inventario de Bienes Inmuebles (IBI)</t>
  </si>
  <si>
    <t>Bienes Muebles</t>
  </si>
  <si>
    <t>N° de inventario</t>
  </si>
  <si>
    <t>Nombre del Inmueble / Mueble</t>
  </si>
  <si>
    <t>N° de Serie</t>
  </si>
  <si>
    <t>Valor de Registro</t>
  </si>
  <si>
    <t>Fecha de Movimiento</t>
  </si>
  <si>
    <t>Tipo de Adquisición</t>
  </si>
  <si>
    <t>Motivo de Baja</t>
  </si>
  <si>
    <t>Cometarios</t>
  </si>
  <si>
    <t>Reporte de Movimiento de Bienes Muebles e Inmuebles (RMBMI)</t>
  </si>
  <si>
    <t>Reporte de Procedimientos Adquisitivos</t>
  </si>
  <si>
    <t>Reporte de Procedimientos Adquisitivos (RPA)</t>
  </si>
  <si>
    <t>Consecutivo</t>
  </si>
  <si>
    <t>Tipo de Procedimiento Adquisitivo</t>
  </si>
  <si>
    <t>Fundamento Legal</t>
  </si>
  <si>
    <t>Modalidad</t>
  </si>
  <si>
    <t>Tipo de Contratación</t>
  </si>
  <si>
    <t>Carácter del Procedimiento</t>
  </si>
  <si>
    <t>Origen de los Recursos Públicos</t>
  </si>
  <si>
    <t>Número de la Partida Presupuestal</t>
  </si>
  <si>
    <t>Monto Total Contratado</t>
  </si>
  <si>
    <t>Nombre y/o Razón Social del Proveedor Adjudicado</t>
  </si>
  <si>
    <t>Descripción del Bien o Servicio</t>
  </si>
  <si>
    <t>No. Contrato</t>
  </si>
  <si>
    <t>Fecha de Inicio del Contrato</t>
  </si>
  <si>
    <t>Fecha de Término del Contrato</t>
  </si>
  <si>
    <t>Estatus del Contrato</t>
  </si>
  <si>
    <t>00000000000000000001</t>
  </si>
  <si>
    <t xml:space="preserve">INGRESOS Y OTROS BENEFICIOS </t>
  </si>
  <si>
    <t xml:space="preserve">Ingresos de Gestión </t>
  </si>
  <si>
    <t>Otros Ingresos y Beneficios</t>
  </si>
  <si>
    <t>000000000000003</t>
  </si>
  <si>
    <t>Financiamiento Interno</t>
  </si>
  <si>
    <t>Pasivos que se generen como Resultado de Erogaciones que se Devenguen en el Ejercicio Fiscal pero que queden Pendientes de Liquidar al Cierre del mismo</t>
  </si>
  <si>
    <t>Sector Central</t>
  </si>
  <si>
    <t>Ingresos por Venta de Bienes y Prestación de Servicios</t>
  </si>
  <si>
    <t>Ingresos por Venta de Bienes y Prestación de Servicios de Entidades Paraestatales Empresariales No Financieras con Participación Estatal Mayoritaria:</t>
  </si>
  <si>
    <t>Reciclagua Ambiental, S.A. de C.V.</t>
  </si>
  <si>
    <t>….</t>
  </si>
  <si>
    <t>..</t>
  </si>
  <si>
    <t>01</t>
  </si>
  <si>
    <t>000000000000002</t>
  </si>
  <si>
    <t>INGRESOS Y OTROS BENEFICIOS</t>
  </si>
  <si>
    <t xml:space="preserve">LEY DE INGRESOS ESTIMADA </t>
  </si>
  <si>
    <t>Materiales  y Suministros</t>
  </si>
  <si>
    <t>Materias   Primas   y  Materiales   de  Producción  y Comercialización</t>
  </si>
  <si>
    <t>20500000000000L</t>
  </si>
  <si>
    <t>20600000000000L</t>
  </si>
  <si>
    <t>20700000000000L</t>
  </si>
  <si>
    <t>20800000000000L</t>
  </si>
  <si>
    <t>20900000000000L</t>
  </si>
  <si>
    <t>21500000000000L</t>
  </si>
  <si>
    <t>21800000000000L</t>
  </si>
  <si>
    <t>22000000000000L</t>
  </si>
  <si>
    <t>22500000000000L</t>
  </si>
  <si>
    <t>22600000000000L</t>
  </si>
  <si>
    <t>22700000000000L</t>
  </si>
  <si>
    <t>22800000000000L</t>
  </si>
  <si>
    <t>22900000000000L</t>
  </si>
  <si>
    <t>23000000000000L</t>
  </si>
  <si>
    <t>23100000000000L</t>
  </si>
  <si>
    <t>23200000000000L</t>
  </si>
  <si>
    <t>232D01000000000</t>
  </si>
  <si>
    <t>23300000000000L</t>
  </si>
  <si>
    <t>23400000000000L</t>
  </si>
  <si>
    <t>23500000000000L</t>
  </si>
  <si>
    <t>23600000000000S</t>
  </si>
  <si>
    <t>23700000000000L</t>
  </si>
  <si>
    <t>23800001000000L</t>
  </si>
  <si>
    <t>100000000000000</t>
  </si>
  <si>
    <t>200000000000000</t>
  </si>
  <si>
    <t>300000000000000</t>
  </si>
  <si>
    <t>401000000000000</t>
  </si>
  <si>
    <t>402000000000000</t>
  </si>
  <si>
    <t>403000000000000</t>
  </si>
  <si>
    <t>404000000000000</t>
  </si>
  <si>
    <t>405000000000000</t>
  </si>
  <si>
    <t>406000000000000</t>
  </si>
  <si>
    <t>407000000000000</t>
  </si>
  <si>
    <t>408000000000000</t>
  </si>
  <si>
    <t>409000000000000</t>
  </si>
  <si>
    <t>410000000000000</t>
  </si>
  <si>
    <t>411000000000000</t>
  </si>
  <si>
    <t>Gubernatura</t>
  </si>
  <si>
    <t>Secretaría de Seguridad</t>
  </si>
  <si>
    <t>Secretaría de Finanzas</t>
  </si>
  <si>
    <t>Secretaría de Salud</t>
  </si>
  <si>
    <t>Secretaría del Trabajo</t>
  </si>
  <si>
    <t>Secretaría de Desarrollo Económico</t>
  </si>
  <si>
    <t>Secretaría de la Contraloría</t>
  </si>
  <si>
    <t>Secretaría de Movilidad</t>
  </si>
  <si>
    <t>Secretaría del Campo</t>
  </si>
  <si>
    <t>Secretaría de las Mujeres</t>
  </si>
  <si>
    <t>Secretaría de Bienestar</t>
  </si>
  <si>
    <t>Secretaría del Agua</t>
  </si>
  <si>
    <t>Consejería Jurídica</t>
  </si>
  <si>
    <t>Coordinación Técnica</t>
  </si>
  <si>
    <t>Secretaría General de Gobierno</t>
  </si>
  <si>
    <t>Secretaría de Cultura y Turismo</t>
  </si>
  <si>
    <t>Secretaría de Educación, Ciencia, Tecnología e Innovación</t>
  </si>
  <si>
    <t>Secretaría de Desarrollo Urbano e Infraestructura</t>
  </si>
  <si>
    <t>Secretaría del Medio Ambiente y Desarrollo Sostenible</t>
  </si>
  <si>
    <t>Oficialía Mayor</t>
  </si>
  <si>
    <t>Jefatura de Gabinete y proyectos especiales</t>
  </si>
  <si>
    <t>Agencia Digital del Estado de México</t>
  </si>
  <si>
    <t>Instituto Electoral del Estado de México</t>
  </si>
  <si>
    <t>Comisión de Derechos Humanos del Estado de México</t>
  </si>
  <si>
    <t>Tribunal de Justicia Administrativa</t>
  </si>
  <si>
    <t>Junta Local de Conciliación y Arbitraje Valle de Toluca</t>
  </si>
  <si>
    <t>Tribunal Estatal de Conciliación y Arbitraje</t>
  </si>
  <si>
    <t>Universidad Autónoma del Estado de México</t>
  </si>
  <si>
    <t>Junta Local de Conciliación y Arbitraje del Valle Cuautitlán-Texcoco</t>
  </si>
  <si>
    <t>Tribunal Electoral del Estado de México</t>
  </si>
  <si>
    <t>Instituto de Transparencia, Acceso a la Información Pública y Protección de Datos Personales del Estado de México y Municipio</t>
  </si>
  <si>
    <t>Fiscalía General de Justicia</t>
  </si>
  <si>
    <t>Secretaría Ejecutiva del Sistema Estatal Anticorrupción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</si>
  <si>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</si>
  <si>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</si>
  <si>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</si>
  <si>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</si>
  <si>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</si>
  <si>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</si>
  <si>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</si>
  <si>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</si>
  <si>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</si>
  <si>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Recreación, cultura y otras manifestaciones sociales</t>
  </si>
  <si>
    <t>02</t>
  </si>
  <si>
    <t>03</t>
  </si>
  <si>
    <t>04</t>
  </si>
  <si>
    <t>05</t>
  </si>
  <si>
    <t>06</t>
  </si>
  <si>
    <t>07</t>
  </si>
  <si>
    <t>08</t>
  </si>
  <si>
    <t>Sueldo base</t>
  </si>
  <si>
    <t>Prima por años de servicio</t>
  </si>
  <si>
    <t>Prima adicional por permanencia en el servicio</t>
  </si>
  <si>
    <t>Prima vacaciona</t>
  </si>
  <si>
    <t>Aguinaldo</t>
  </si>
  <si>
    <t>Sueldos base al personal permanente</t>
  </si>
  <si>
    <t>Primas por años de servicio efectivos prestados</t>
  </si>
  <si>
    <t>Prima de antigüedad</t>
  </si>
  <si>
    <t>Primas de vacaciones, dominical y gratificación de fin de año</t>
  </si>
  <si>
    <t>Materiales  de   Administración,     Emisión   de    Documentos    y Artículos Oficiales</t>
  </si>
  <si>
    <t>Materiales  y útiles de oficina</t>
  </si>
  <si>
    <t>Enseres de oficina</t>
  </si>
  <si>
    <t>Productos alimenticios para personas</t>
  </si>
  <si>
    <t>Utensilios para el servicio de alimentación</t>
  </si>
  <si>
    <t>Prima por anos de servicio</t>
  </si>
  <si>
    <t>Prima vacacional</t>
  </si>
  <si>
    <t>Horas extraordinarias</t>
  </si>
  <si>
    <t>Remuneraciones por horas extraordinarias</t>
  </si>
  <si>
    <t>Compensaciones</t>
  </si>
  <si>
    <t>Compensación</t>
  </si>
  <si>
    <t>Gratificación</t>
  </si>
  <si>
    <t>Remuneraciones al personal de carácter permanente</t>
  </si>
  <si>
    <t>Primas por anos de servicio efectivos prestados</t>
  </si>
  <si>
    <t>Servicios personales</t>
  </si>
  <si>
    <t>Remuneraciones adicionales y especiales</t>
  </si>
  <si>
    <t>Primas de vacaciones dominical y gratificación de fin de año</t>
  </si>
  <si>
    <t>Vacaciones no disfrutadas por finiquito</t>
  </si>
  <si>
    <t>INFOEM-COMP-IPAD-007</t>
  </si>
  <si>
    <t>INFOEM-COMP-MACB-004</t>
  </si>
  <si>
    <t>INFOEM-COMN-TELEF-168</t>
  </si>
  <si>
    <t>INFOEM-COMN-TELEF-169</t>
  </si>
  <si>
    <t>INFOEM-COMP-MACB-005</t>
  </si>
  <si>
    <t>IPAD</t>
  </si>
  <si>
    <t>MAC BOOK</t>
  </si>
  <si>
    <t>TELEFONO</t>
  </si>
  <si>
    <t>APPLE</t>
  </si>
  <si>
    <t>SIN</t>
  </si>
  <si>
    <t>MACBOOKPRO</t>
  </si>
  <si>
    <t>A1466</t>
  </si>
  <si>
    <t>DLXR2CEYGMW3</t>
  </si>
  <si>
    <t>C02Q7PRFFVH5</t>
  </si>
  <si>
    <t>FFMR2AJUG5MH</t>
  </si>
  <si>
    <t>FFMR2AKZG5MH</t>
  </si>
  <si>
    <t>C02Q24ZCG941</t>
  </si>
  <si>
    <t>Seguros SURA S.A. de C.V.</t>
  </si>
  <si>
    <t>Compra</t>
  </si>
  <si>
    <t>FA112095</t>
  </si>
  <si>
    <t>AT772040</t>
  </si>
  <si>
    <t>AT794293</t>
  </si>
  <si>
    <t>14/01/2016</t>
  </si>
  <si>
    <t>05/02/2016</t>
  </si>
  <si>
    <t>Equipo de Computo</t>
  </si>
  <si>
    <t>19/01/2016</t>
  </si>
  <si>
    <t>04/02/2016</t>
  </si>
  <si>
    <t>Unidad de Vinculación</t>
  </si>
  <si>
    <t>Comisionado</t>
  </si>
  <si>
    <t>Dir. Gral de Admon. y Finanzas</t>
  </si>
  <si>
    <t>3 Años</t>
  </si>
  <si>
    <t>10 Años</t>
  </si>
  <si>
    <t>Bueno</t>
  </si>
  <si>
    <t>S/C</t>
  </si>
  <si>
    <t>Equipo de Comunicación</t>
  </si>
  <si>
    <t>Promotora  Musical, S.A. De C.V.</t>
  </si>
  <si>
    <t>Michel Naghely Rodríguez Gómez</t>
  </si>
  <si>
    <t>Sharon Cristina Morales Martínez</t>
  </si>
  <si>
    <t>Monica Marilú Chaparro Campos</t>
  </si>
  <si>
    <t>Edificio 1</t>
  </si>
  <si>
    <t>Edificio 2</t>
  </si>
  <si>
    <t>Edificio 3</t>
  </si>
  <si>
    <t>CCAI</t>
  </si>
  <si>
    <t>Dormitorios</t>
  </si>
  <si>
    <t>Tecámac</t>
  </si>
  <si>
    <t>65.49 M</t>
  </si>
  <si>
    <t>32.85 M</t>
  </si>
  <si>
    <t>16.26 M</t>
  </si>
  <si>
    <t>10.7 M</t>
  </si>
  <si>
    <t>23.56 M</t>
  </si>
  <si>
    <t>62.27 M</t>
  </si>
  <si>
    <t>22 M</t>
  </si>
  <si>
    <t>20 M</t>
  </si>
  <si>
    <t>282,935.43 M2</t>
  </si>
  <si>
    <t>1,739.45 M2</t>
  </si>
  <si>
    <t>2,963.00 M2</t>
  </si>
  <si>
    <t>320.21 M2</t>
  </si>
  <si>
    <t>198.76 M2</t>
  </si>
  <si>
    <t>18/12/2012</t>
  </si>
  <si>
    <t>19/08/2013</t>
  </si>
  <si>
    <t>29/05/2019</t>
  </si>
  <si>
    <t>01/01/2014</t>
  </si>
  <si>
    <t>30/12/2018</t>
  </si>
  <si>
    <t>HDI Seguros</t>
  </si>
  <si>
    <t>Docencia</t>
  </si>
  <si>
    <t>En proceso de regularización del predio</t>
  </si>
  <si>
    <t>Acta de entrega recepción de donación de fecha 19 de mayo del 2010</t>
  </si>
  <si>
    <t>19/05/2010</t>
  </si>
  <si>
    <t>101 03 041 02 00 0000</t>
  </si>
  <si>
    <t>030 21 019 01 00 0000</t>
  </si>
  <si>
    <t>098 01 351 05 00 0000</t>
  </si>
  <si>
    <t>101 03 059 11 00 0000</t>
  </si>
  <si>
    <t>101 04 065 09 00 0000</t>
  </si>
  <si>
    <t>DONACIÓN</t>
  </si>
  <si>
    <t>Edificios no
Habitacionales</t>
  </si>
  <si>
    <t>30/06/2014</t>
  </si>
  <si>
    <t>30 años</t>
  </si>
  <si>
    <t>A53124</t>
  </si>
  <si>
    <t>A53125</t>
  </si>
  <si>
    <t>A53126</t>
  </si>
  <si>
    <t>A53158</t>
  </si>
  <si>
    <t>A49063</t>
  </si>
  <si>
    <t>SILLÓN FIJO VISITANTE</t>
  </si>
  <si>
    <t>MESA DE JUNTA</t>
  </si>
  <si>
    <t>SILLÓN EJECUTIVO</t>
  </si>
  <si>
    <t>PANTALLA 75"</t>
  </si>
  <si>
    <t>KIA RIO</t>
  </si>
  <si>
    <t>N/A</t>
  </si>
  <si>
    <t>S/M</t>
  </si>
  <si>
    <t>LG</t>
  </si>
  <si>
    <t>KIA</t>
  </si>
  <si>
    <t>THINQ75QNED7</t>
  </si>
  <si>
    <t>S/N</t>
  </si>
  <si>
    <t>3KPA24AC5LE342064</t>
  </si>
  <si>
    <t>Documento que Avale la Propiedad</t>
  </si>
  <si>
    <t>COMPRA</t>
  </si>
  <si>
    <t>PÉRDIDA TOTAL</t>
  </si>
  <si>
    <t>DEPARTAMENTO DE BIENES MUEBLES</t>
  </si>
  <si>
    <t>JUNTA DE COORDINACIÓN POLÍTICA</t>
  </si>
  <si>
    <t>Sin Comentario</t>
  </si>
  <si>
    <t>Adjudicación Directa</t>
  </si>
  <si>
    <t>Artículos 27 Fracción II y 48 Fracciones  III, IV Y VII de la  Ley de Contratación  Pública del Estado de México y Municipios</t>
  </si>
  <si>
    <t>Artículos 27 Fracción II y 48  Fracciones  III, IV Y VII de la Ley de Contratación Pública del Estado de México y Municipios</t>
  </si>
  <si>
    <t>Presencial</t>
  </si>
  <si>
    <t>Adquisición de bienes</t>
  </si>
  <si>
    <t>Contratación de
Servicios</t>
  </si>
  <si>
    <t>Contratación de servicios</t>
  </si>
  <si>
    <t>Nacional</t>
  </si>
  <si>
    <t>Propios</t>
  </si>
  <si>
    <t>2711 y 2831</t>
  </si>
  <si>
    <t>COMERCIALIZADORA ORMAN, S.A.- DE C.V.</t>
  </si>
  <si>
    <t>ARQZEP, ARQUITECTURA Y DISEÑO, S.A. DE C.V.</t>
  </si>
  <si>
    <t>CUATIMAR CONSTRUCCIONES, S.A. DE C.V.</t>
  </si>
  <si>
    <t>JMB CONSTRUCCIONES Y SERVICIOS, S.A. DE C.V.</t>
  </si>
  <si>
    <t>Adquisición de un lote de ropa y calzado para el personal administrativo</t>
  </si>
  <si>
    <t>Adquisición de un lote de ropa y calzado para el personal administrativo y operativo</t>
  </si>
  <si>
    <t>Mantenimiento a la bodega de cal y caseta de vigilancia acceso norte y reparación de techumbre</t>
  </si>
  <si>
    <t>Mantenimiento mayor a bodega de mantenimiento, cambio de láminas de techumbre</t>
  </si>
  <si>
    <t>Mantenimiento mayor a la bodega de polímero</t>
  </si>
  <si>
    <t>SA/REC/IR/001/2024</t>
  </si>
  <si>
    <t>SA/REC/AD/015/2024</t>
  </si>
  <si>
    <t>SA/REC/AD/016/2024</t>
  </si>
  <si>
    <t>SA/REC/8AD/017/2024</t>
  </si>
  <si>
    <t>Vigente</t>
  </si>
  <si>
    <t>Capítulo</t>
  </si>
  <si>
    <t>Estado de Avance Presupuestal de Ingresos (EAPI)</t>
  </si>
  <si>
    <t>Estados Financieros</t>
  </si>
  <si>
    <t>Información Contable y Financiera</t>
  </si>
  <si>
    <t>Rectificaciones de Resultados de Ejercicios Anteriores</t>
  </si>
  <si>
    <t>Reservas</t>
  </si>
  <si>
    <t>Revalúos</t>
  </si>
  <si>
    <t>Resultados de Ejercicios Anteriores</t>
  </si>
  <si>
    <t>Actualización de la Hacienda Pública/Patrimonio</t>
  </si>
  <si>
    <t>Donaciones de Capital</t>
  </si>
  <si>
    <t>Activo No Circulante</t>
  </si>
  <si>
    <t>Total de Activos Circulantes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</si>
  <si>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</si>
  <si>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</si>
  <si>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</si>
  <si>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</si>
  <si>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</si>
  <si>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</si>
  <si>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</si>
  <si>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</si>
  <si>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</si>
  <si>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Saldo mes anterior</t>
  </si>
  <si>
    <t>Saldo mes actual</t>
  </si>
  <si>
    <t>Conceptos</t>
  </si>
  <si>
    <t>Estado de Situación Financiera (ESF)</t>
  </si>
  <si>
    <t>Resultados del Ejercicio (Ahorro/Desahorro)</t>
  </si>
  <si>
    <t xml:space="preserve">Contribuciones de Mejoras </t>
  </si>
  <si>
    <t>Estado de Actividades</t>
  </si>
  <si>
    <t xml:space="preserve">Aprovechamientos </t>
  </si>
  <si>
    <t xml:space="preserve">Productos </t>
  </si>
  <si>
    <t>Estado de Actividades (EA)</t>
  </si>
  <si>
    <t>Aplicación</t>
  </si>
  <si>
    <t>Origen</t>
  </si>
  <si>
    <t>Flujos de Efectivo de las Actividades de Operación</t>
  </si>
  <si>
    <t>Mes Anterior</t>
  </si>
  <si>
    <t>Mes Actual</t>
  </si>
  <si>
    <t>Estado de Flujos de Efectivo (EFE)</t>
  </si>
  <si>
    <t xml:space="preserve">Total de Deuda Pública y Otros Pasivos </t>
  </si>
  <si>
    <t>Total de Otros Pasivos</t>
  </si>
  <si>
    <t xml:space="preserve">Subtotal de Deuda Pública a Largo Plazo 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</si>
  <si>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</si>
  <si>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</si>
  <si>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</si>
  <si>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</si>
  <si>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</si>
  <si>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</si>
  <si>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 xml:space="preserve">Deuda Interna </t>
  </si>
  <si>
    <t>Largo Plazo</t>
  </si>
  <si>
    <t xml:space="preserve">Subtotal de Deuda Pública a Corto Plazo </t>
  </si>
  <si>
    <t xml:space="preserve">Deuda Externa </t>
  </si>
  <si>
    <t>Corto Plazo</t>
  </si>
  <si>
    <t>DEUDA PÚBLICA</t>
  </si>
  <si>
    <t xml:space="preserve">
Saldo Final del Periodo 
 </t>
  </si>
  <si>
    <t xml:space="preserve">
Saldo Inicial del Periodo 
</t>
  </si>
  <si>
    <t xml:space="preserve">Institución o País Acreedor </t>
  </si>
  <si>
    <t>Moneda de Contratación</t>
  </si>
  <si>
    <t xml:space="preserve">Denominación de las Deudas   
 </t>
  </si>
  <si>
    <t xml:space="preserve">Variación del Periodo </t>
  </si>
  <si>
    <t xml:space="preserve">Saldo Final </t>
  </si>
  <si>
    <t xml:space="preserve">Abonos del Periodo </t>
  </si>
  <si>
    <t xml:space="preserve">Cargos del Periodo </t>
  </si>
  <si>
    <t xml:space="preserve">Saldo Inicial </t>
  </si>
  <si>
    <t xml:space="preserve">Concepto </t>
  </si>
  <si>
    <t>Estado Analítico del Activo (EAA)</t>
  </si>
  <si>
    <t>Hacienda Pública / Patrimonio Generado Neto de 2024</t>
  </si>
  <si>
    <t>Hacienda Pública / Patrimonio Contribuido Neto de 2024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</si>
  <si>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</si>
  <si>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</si>
  <si>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</si>
  <si>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</si>
  <si>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Estado de Variación en la Hacienda Pública (EVHP)</t>
  </si>
  <si>
    <t>Estado de Cambios en la Situación Financiera (ECSF)</t>
  </si>
  <si>
    <t>Formatos Auxiliares</t>
  </si>
  <si>
    <t>Debe</t>
  </si>
  <si>
    <t>Balanza de Comprobación</t>
  </si>
  <si>
    <t>Edificios no Habitacionales</t>
  </si>
  <si>
    <t>Terrenos</t>
  </si>
  <si>
    <t>Valores en Garantía</t>
  </si>
  <si>
    <t>Almacén de Materiales y Suministros de Consumo</t>
  </si>
  <si>
    <t>Anticipo a Proveedores por Adquisición de Bienes y Prestación de Servicios</t>
  </si>
  <si>
    <t>Otros Derechos a Recibir Efectivo o Equivalentes a Corto Plazo</t>
  </si>
  <si>
    <t>Deudores Diversos por Cobrar a Corto Plazo</t>
  </si>
  <si>
    <t>Cuentas por Cobrar a Corto Plazo</t>
  </si>
  <si>
    <t>Bancos/Tesorería</t>
  </si>
  <si>
    <t>Efectivo</t>
  </si>
  <si>
    <t>Haber</t>
  </si>
  <si>
    <t>Saldo Final</t>
  </si>
  <si>
    <t>Movimientos del mes</t>
  </si>
  <si>
    <t>Saldo Inicial</t>
  </si>
  <si>
    <t>Balanza de Comprobación (BC)</t>
  </si>
  <si>
    <t>Balanza de Comprobación Detallada</t>
  </si>
  <si>
    <t>Gobierno del Estado de México</t>
  </si>
  <si>
    <t>Documentos por Cobrar</t>
  </si>
  <si>
    <t>Banco Mercantil  Cuenta 0595581429</t>
  </si>
  <si>
    <t>00000000000000000005</t>
  </si>
  <si>
    <t>Banco Mercantil Cuenta 0278555031</t>
  </si>
  <si>
    <t>00000000000000000003</t>
  </si>
  <si>
    <t>Banco Mercantil cuenta 0523600462</t>
  </si>
  <si>
    <t>00000000000000000002</t>
  </si>
  <si>
    <t>Cuentas Bancarias</t>
  </si>
  <si>
    <t>0006</t>
  </si>
  <si>
    <t>Fondo Fijo de Caja</t>
  </si>
  <si>
    <t xml:space="preserve">
Saldo Final
</t>
  </si>
  <si>
    <t xml:space="preserve">
Movimientos del Mes
</t>
  </si>
  <si>
    <t xml:space="preserve">
Saldo Inicial
</t>
  </si>
  <si>
    <t xml:space="preserve">Nombre de la Cuenta  </t>
  </si>
  <si>
    <t xml:space="preserve">Sssscta </t>
  </si>
  <si>
    <t xml:space="preserve">Ssscta </t>
  </si>
  <si>
    <t xml:space="preserve">Sscta </t>
  </si>
  <si>
    <t xml:space="preserve">Scta </t>
  </si>
  <si>
    <t xml:space="preserve">Cta </t>
  </si>
  <si>
    <t>Balanza de Comprobación Detallada (BCD)</t>
  </si>
  <si>
    <t>No.</t>
  </si>
  <si>
    <t>Nómina Detallada</t>
  </si>
  <si>
    <t>Nómina Detallada (ND)</t>
  </si>
  <si>
    <t>No. Progresivo</t>
  </si>
  <si>
    <t>No. de Quincena</t>
  </si>
  <si>
    <t>Adscripción</t>
  </si>
  <si>
    <t>No. de Empleado</t>
  </si>
  <si>
    <t>No. ISSEMyM</t>
  </si>
  <si>
    <t>RFC</t>
  </si>
  <si>
    <t>Clave CURP</t>
  </si>
  <si>
    <t>Apellido Paterno</t>
  </si>
  <si>
    <t>Apellido Materno</t>
  </si>
  <si>
    <t>Nombres</t>
  </si>
  <si>
    <t>Fecha
de Alta</t>
  </si>
  <si>
    <t>Fecha
de Baja</t>
  </si>
  <si>
    <t>Puesto Funcional</t>
  </si>
  <si>
    <t>Nivel y Rango Salarial</t>
  </si>
  <si>
    <t>Categoría</t>
  </si>
  <si>
    <t>No. de Horas Laboradas</t>
  </si>
  <si>
    <t>Percepción 1</t>
  </si>
  <si>
    <t>Percepción 2</t>
  </si>
  <si>
    <t>Percepción 3</t>
  </si>
  <si>
    <t>Percepción 4</t>
  </si>
  <si>
    <t>Percepción 5</t>
  </si>
  <si>
    <t>Percepción 6</t>
  </si>
  <si>
    <t>Percepción 7</t>
  </si>
  <si>
    <t>Percepción 8</t>
  </si>
  <si>
    <t>Percepción 9</t>
  </si>
  <si>
    <t>Percepción 10</t>
  </si>
  <si>
    <t>Percepción 11</t>
  </si>
  <si>
    <t>Total de Percepciones</t>
  </si>
  <si>
    <t>Deducción 1</t>
  </si>
  <si>
    <t>Deducción 2</t>
  </si>
  <si>
    <t>Deducción 3</t>
  </si>
  <si>
    <t>Deducción 4</t>
  </si>
  <si>
    <t>Deducción 5</t>
  </si>
  <si>
    <t>Deducción 6</t>
  </si>
  <si>
    <t>Deducción 7</t>
  </si>
  <si>
    <t>Deducción 8</t>
  </si>
  <si>
    <t>Deducción 9</t>
  </si>
  <si>
    <t>Deducción 10</t>
  </si>
  <si>
    <t>Total Deducciones</t>
  </si>
  <si>
    <t>Sueldo Neto</t>
  </si>
  <si>
    <t>Fecha de Pago</t>
  </si>
  <si>
    <t>Nombre de la Institución Bancaria</t>
  </si>
  <si>
    <t>No. de Cuenta Bancaria</t>
  </si>
  <si>
    <t>Forma de Pago</t>
  </si>
  <si>
    <t>No. De referencia Bancaria y/o Cheque</t>
  </si>
  <si>
    <t>Importe Pagado</t>
  </si>
  <si>
    <t>Coordinación Ejecutiva</t>
  </si>
  <si>
    <t>AEAF600211153</t>
  </si>
  <si>
    <t>AEAF600211HCLLGR03</t>
  </si>
  <si>
    <t>Aldrete</t>
  </si>
  <si>
    <t>Aguilar</t>
  </si>
  <si>
    <t>Francisco</t>
  </si>
  <si>
    <t>03/01/2024</t>
  </si>
  <si>
    <t/>
  </si>
  <si>
    <t>Coordinador Ejecutivo</t>
  </si>
  <si>
    <t>29 - A</t>
  </si>
  <si>
    <t>Confianza</t>
  </si>
  <si>
    <t>15/08/2024</t>
  </si>
  <si>
    <t>BBVA</t>
  </si>
  <si>
    <t>TRANSFERENCIA</t>
  </si>
  <si>
    <t>Contraloría Interna</t>
  </si>
  <si>
    <t>CARL770917KH6</t>
  </si>
  <si>
    <t>CARL770917MMCRMR06</t>
  </si>
  <si>
    <t>Carmona</t>
  </si>
  <si>
    <t>Ramos</t>
  </si>
  <si>
    <t>Laura Elizabeth</t>
  </si>
  <si>
    <t>01/02/2020</t>
  </si>
  <si>
    <t>Contralor Interno</t>
  </si>
  <si>
    <t>OAR5 - D</t>
  </si>
  <si>
    <t>BANORTE</t>
  </si>
  <si>
    <t>RASF9709286D2</t>
  </si>
  <si>
    <t>RASF970928HDFMRR06</t>
  </si>
  <si>
    <t>Ramírez</t>
  </si>
  <si>
    <t>Sierra</t>
  </si>
  <si>
    <t>Francisco Ricardo</t>
  </si>
  <si>
    <t>01/08/2023</t>
  </si>
  <si>
    <t>Analista "B"</t>
  </si>
  <si>
    <t>17 - 2</t>
  </si>
  <si>
    <t>DIRM920805M51</t>
  </si>
  <si>
    <t>DIRM920805MMCZCR03</t>
  </si>
  <si>
    <t>Diaz</t>
  </si>
  <si>
    <t>Rico</t>
  </si>
  <si>
    <t>Mariela</t>
  </si>
  <si>
    <t>16/10/2023</t>
  </si>
  <si>
    <t>Secretaria De SPS</t>
  </si>
  <si>
    <t>22 - 2</t>
  </si>
  <si>
    <t>RUCL700102280</t>
  </si>
  <si>
    <t>RUCL700102MPLBCL05</t>
  </si>
  <si>
    <t>Rubio</t>
  </si>
  <si>
    <t>Cacari</t>
  </si>
  <si>
    <t>Liliana</t>
  </si>
  <si>
    <t>01/07/2024</t>
  </si>
  <si>
    <t>Auxiliar De Mantenimiento En General</t>
  </si>
  <si>
    <t>8 - 2</t>
  </si>
  <si>
    <t>Eventual</t>
  </si>
  <si>
    <t>1 - 21</t>
  </si>
  <si>
    <t>21 -46</t>
  </si>
  <si>
    <t>Reporte de Remuneraciones de Mandos Medios y Superiores</t>
  </si>
  <si>
    <t>Sueldo</t>
  </si>
  <si>
    <t>Dieta</t>
  </si>
  <si>
    <t>Gratificaciones</t>
  </si>
  <si>
    <t>Otras Percepciones</t>
  </si>
  <si>
    <t>ISR</t>
  </si>
  <si>
    <t>ISSEMYM</t>
  </si>
  <si>
    <t>Otras Deducciones</t>
  </si>
  <si>
    <t>Total de Deducciones</t>
  </si>
  <si>
    <t>Reporte de Remuneraciones de Mandos Medio y Superiores (RRMMS)</t>
  </si>
  <si>
    <t>Nombre Completo</t>
  </si>
  <si>
    <t>Cargo</t>
  </si>
  <si>
    <t>Percepciones</t>
  </si>
  <si>
    <t>Deducciones</t>
  </si>
  <si>
    <t>Percepción Neta</t>
  </si>
  <si>
    <t>Navarro Soto David</t>
  </si>
  <si>
    <t>Titular de la Unidad De Asuntos Jurídicos</t>
  </si>
  <si>
    <t>Rivera Garza Magaly</t>
  </si>
  <si>
    <t>Gerente de Operación</t>
  </si>
  <si>
    <t>Aguilar Corona Luis Rodrigo</t>
  </si>
  <si>
    <t>Titular de la Unidad de Proyectos</t>
  </si>
  <si>
    <t>Careaga Chantes Gloria</t>
  </si>
  <si>
    <t>Titular del Departamento Técnico</t>
  </si>
  <si>
    <t>Hernandez Martínez Juan Carlos</t>
  </si>
  <si>
    <t>Gerente de Tesorería</t>
  </si>
  <si>
    <t>Estrada González Arturo Ismael</t>
  </si>
  <si>
    <t>Titular del Departamento de Contabilidad</t>
  </si>
  <si>
    <t>Dcumento</t>
  </si>
  <si>
    <t>Nomenclatura</t>
  </si>
  <si>
    <t>Estado de Situación Financiera</t>
  </si>
  <si>
    <t>Estado de Flujos de Efectivo</t>
  </si>
  <si>
    <t>Estado Analítico de Deuda y Otros Pasivos</t>
  </si>
  <si>
    <t>Estado Analítico del Activo</t>
  </si>
  <si>
    <t>Estado de Variación en la Hacienda Pública</t>
  </si>
  <si>
    <t>Estado de Cambios en la Situación Financiera</t>
  </si>
  <si>
    <t>Estado Analítico del Ejercicio del Presupuesto de Egresos Clasificación por Objeto del Gasto (Capítulo y Concepto)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</si>
  <si>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</si>
  <si>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</si>
  <si>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Funcional (Finalidad y Función)</t>
  </si>
  <si>
    <t>Estado Analítico del Ejercicio del Presupuesto de Egresos Detallado</t>
  </si>
  <si>
    <t>Reporte de Movimeintos de Bienes Muebles e Inmuebles</t>
  </si>
  <si>
    <t>Nombre del Archivo</t>
  </si>
  <si>
    <t>Dónde:</t>
  </si>
  <si>
    <t>Número de columnas</t>
  </si>
  <si>
    <t xml:space="preserve">La columna debe contener texto </t>
  </si>
  <si>
    <t>La columna deberá contener datos númericos.</t>
  </si>
  <si>
    <t>Longitud del campo</t>
  </si>
  <si>
    <t>Libre</t>
  </si>
  <si>
    <t>2 Decimales</t>
  </si>
  <si>
    <t>Ejemplo</t>
  </si>
  <si>
    <t>"ACTIVO"|</t>
  </si>
  <si>
    <t>Reglas del negocio:</t>
  </si>
  <si>
    <t>El archivo txt  está constituido por 3 campos</t>
  </si>
  <si>
    <t>En los campos del archivo txt no se permiten signos de (%&amp;$_)</t>
  </si>
  <si>
    <t>Particulares</t>
  </si>
  <si>
    <t>Generales</t>
  </si>
  <si>
    <t>Todos los campos deberán presentar información.</t>
  </si>
  <si>
    <t>"INGRESOS Y OTROS BENEFICIOS"|</t>
  </si>
  <si>
    <t>"DEUDA PUBLICA"|</t>
  </si>
  <si>
    <t>El archivo txt  está constituido por 5 campos.</t>
  </si>
  <si>
    <t>El archivo txt  está constituido por 3 campos.</t>
  </si>
  <si>
    <t>En los campos del archivo txt no se permiten signos de (%&amp;$_).</t>
  </si>
  <si>
    <t>Cada campo del archivo txt debe estar separado por el simbolo pipe (|) y el contenido del campo debe comenzar y terminar con comillas ("").</t>
  </si>
  <si>
    <t>"Flujos de Efectivo de las Actividades de Operación"|</t>
  </si>
  <si>
    <t>Estado Analítico de Deuda y Otros Pasivos (EADYOP)</t>
  </si>
  <si>
    <t>El archivo txt  está constituido por 6 campos.</t>
  </si>
  <si>
    <t>"Hacienda Pública / Patrimonio Contribuido Neto de 2024"|</t>
  </si>
  <si>
    <t>BC: Balanza de Comprobación</t>
  </si>
  <si>
    <t>El archivo txt  está constituido por 8 campos.</t>
  </si>
  <si>
    <t>"1111"|</t>
  </si>
  <si>
    <t xml:space="preserve">Libre </t>
  </si>
  <si>
    <t>El archivo txt  está constituido por 12 campos.</t>
  </si>
  <si>
    <t>1 Digito</t>
  </si>
  <si>
    <t>El archivo txt  está constituido por 8 campos</t>
  </si>
  <si>
    <t>El archivo txt  está constituido por 10 campos</t>
  </si>
  <si>
    <t>La columna debe contener texto.</t>
  </si>
  <si>
    <t>4 Carácter</t>
  </si>
  <si>
    <t>"4174"|</t>
  </si>
  <si>
    <t>El archivo txt  está constituido por 16 campos.</t>
  </si>
  <si>
    <t xml:space="preserve">"8110"| </t>
  </si>
  <si>
    <t>El archivo txt  está constituido por 13 campos.</t>
  </si>
  <si>
    <t>"1000"|</t>
  </si>
  <si>
    <t>El archivo txt  está constituido por 9 campos</t>
  </si>
  <si>
    <t>Las claves del capitulo, concepto, partida genérica y especifica, así como, el concepto de la cuenta del gasto deben estar de acuerdo al clasificador por objeto del gasto del MUCG. pag. 280</t>
  </si>
  <si>
    <t>15 caracteres</t>
  </si>
  <si>
    <t xml:space="preserve">Cada campo del archivo txt debe estar separado por el símbolo pipe (|) y el contenido del campo debe comenzar y terminar con comillas ("")          </t>
  </si>
  <si>
    <t>Vocería de la Gubernatura</t>
  </si>
  <si>
    <t>Características 
(Reglas del Negocio)</t>
  </si>
  <si>
    <t>La columna deberá contener datos alfanuméricos. (Para el Poder Ejecutivo la columna deberá de ir vacía)</t>
  </si>
  <si>
    <t>La columna deberá contener datos numéricos.</t>
  </si>
  <si>
    <t>"Gasto Corriente"|</t>
  </si>
  <si>
    <t>"01"|</t>
  </si>
  <si>
    <t>15 Caracteres</t>
  </si>
  <si>
    <t>"100000000000000"|</t>
  </si>
  <si>
    <t>El archivo txt  está constituido por 24 campos</t>
  </si>
  <si>
    <t>El archivo txt  está constituido por 11 campos</t>
  </si>
  <si>
    <t>Las claves del capitulo, concepto, partida genérica y especifica, así como, el concepto de la cuenta del gasto deben estar de acuerdo al clasificador por objeto del gasto del MUCG. pag. 280.</t>
  </si>
  <si>
    <t>Formato de fecha (dd/mm/aaaa), debe corresponder al mes del informe trimestral.</t>
  </si>
  <si>
    <t>"1"|</t>
  </si>
  <si>
    <t>El archivo txt  está constituido por 28 campos</t>
  </si>
  <si>
    <t>El archivo txt  está constituido por 33 campos.</t>
  </si>
  <si>
    <t>En los campos donde no se cuente con información relacionado a la marca, modelo, y serie se colocara "S/I"</t>
  </si>
  <si>
    <t>El archivo txt  está constituido por 17 campos.</t>
  </si>
  <si>
    <t>Ejemplo
(Sin Movimientos)</t>
  </si>
  <si>
    <t>Libre o vacío</t>
  </si>
  <si>
    <t>"0"|</t>
  </si>
  <si>
    <t>Invitación Restringida</t>
  </si>
  <si>
    <t>Artículos 36, 44 al 47 de la Ley de Contratación Pública del Estado de México y Municipios</t>
  </si>
  <si>
    <t>El archivo txt está constituido por 46 campos (Para el caso de Percepciones y Deducciones la Entidad podrá Ampliar el número de Campos para realizar el registro del total de percepciones y deducciones realizadas a los Servidores Públicos</t>
  </si>
  <si>
    <t>"Navarro Soto David"|</t>
  </si>
  <si>
    <t>Longitud del Campo</t>
  </si>
  <si>
    <t>Reglas del Negocio:</t>
  </si>
  <si>
    <t>Cada campo del archivo txt debe estar separado por el símbolo pipe (|) y el contenido del campo debe comenzar y terminar con comillas ("").</t>
  </si>
  <si>
    <t xml:space="preserve">Cada campo del archivo txt debe estar separado por el símbolo pipe (|) y el contenido del campo debe comenzar y terminar con comillas ("") . </t>
  </si>
  <si>
    <t>La columna deberá contener datos numéricos, o vacío.</t>
  </si>
  <si>
    <t xml:space="preserve">La columna deberá contener datos numéricos, con dos decimales o vacío. </t>
  </si>
  <si>
    <t>Cada campo del archivo txt debe estar separado por el símbolo pipe (|) y el contenido del campo debe comenzar y terminar con comillas ("") .</t>
  </si>
  <si>
    <t xml:space="preserve">Cada campo del archivo txt debe estar separado por el símbolo pipe (|) y el contenido del campo debe comenzar y terminar con comillas ("").       </t>
  </si>
  <si>
    <t>4 Dígitos</t>
  </si>
  <si>
    <t>La columna deberá de contener datos numéricos.</t>
  </si>
  <si>
    <t>La columna deberá contener datos alfanuméricos.</t>
  </si>
  <si>
    <t>Juan Carlos Hernandez Martínez</t>
  </si>
  <si>
    <t>La columna deberá de contener datos numéricos o vacío.</t>
  </si>
  <si>
    <t>2 Dígitos</t>
  </si>
  <si>
    <t>La columna deberá contener datos numéricos o vacío.</t>
  </si>
  <si>
    <t>15 Dígitos o vacío</t>
  </si>
  <si>
    <t>20 Dígitos o vacío</t>
  </si>
  <si>
    <t>4 Dígitos o vacío</t>
  </si>
  <si>
    <t>4 Dígitos, Primer Fila vacía</t>
  </si>
  <si>
    <t>Pago de Estímulos a Servidores Públicos</t>
  </si>
  <si>
    <t>2 Dígitos o vacía</t>
  </si>
  <si>
    <t>La columna debe contener datos alfanuméricos.</t>
  </si>
  <si>
    <t>Núm. 
Prog.</t>
  </si>
  <si>
    <t>Apple  Operations México, S.A. De C.V.</t>
  </si>
  <si>
    <t>José Fernando Lobato Rodríguez</t>
  </si>
  <si>
    <t>Núm.
Prog.
(4)</t>
  </si>
  <si>
    <t>Situación Jurídica (15)</t>
  </si>
  <si>
    <t>Prolongación 5 de mayo No. 10, Col. Centro</t>
  </si>
  <si>
    <t>Núm.
Prog.</t>
  </si>
  <si>
    <t>contratación de servicios</t>
  </si>
  <si>
    <t>Maximo 2 Dígitos</t>
  </si>
  <si>
    <t xml:space="preserve">1.- </t>
  </si>
  <si>
    <t>N. P.</t>
  </si>
  <si>
    <t>Descripción</t>
  </si>
  <si>
    <t xml:space="preserve">3.- </t>
  </si>
  <si>
    <t xml:space="preserve">2.- </t>
  </si>
  <si>
    <t>Como Generar el archivo .txt desde Excel</t>
  </si>
  <si>
    <t>Consideraciones para la Generación del Archivo .txt</t>
  </si>
  <si>
    <t xml:space="preserve">4.- </t>
  </si>
  <si>
    <t>5.-</t>
  </si>
  <si>
    <t>6.-</t>
  </si>
  <si>
    <t xml:space="preserve">7.- </t>
  </si>
  <si>
    <t>8.-</t>
  </si>
  <si>
    <t>9.-</t>
  </si>
  <si>
    <t xml:space="preserve">10.- </t>
  </si>
  <si>
    <t xml:space="preserve">11.- </t>
  </si>
  <si>
    <t>2 Decimales o vacío</t>
  </si>
  <si>
    <t>Identificar el formato a convertir, verificando que el archivo cumpla con las consideraciones plasmadas en las "Reglas de Negocio" proporcionadas (número de columnas, tipo de información, número de caracteres, etc).</t>
  </si>
  <si>
    <t>Una vez aplicada la formula para la totalidad de las celdas y columnas, se deberá copiar dicha información un libro nuevo, con "formato de valores y números".</t>
  </si>
  <si>
    <r>
      <rPr>
        <b/>
        <sz val="12"/>
        <color theme="1"/>
        <rFont val="Regesto Grotesk"/>
      </rPr>
      <t xml:space="preserve">RRMMS: </t>
    </r>
    <r>
      <rPr>
        <sz val="12"/>
        <color theme="1"/>
        <rFont val="Regesto Grotesk"/>
      </rPr>
      <t>Reporte de Remuneraciones de Mandos Medio y Superiores</t>
    </r>
  </si>
  <si>
    <r>
      <rPr>
        <b/>
        <sz val="10"/>
        <color theme="1"/>
        <rFont val="Regesto Grotesk"/>
      </rPr>
      <t xml:space="preserve">RRMMS: </t>
    </r>
    <r>
      <rPr>
        <sz val="10"/>
        <color theme="1"/>
        <rFont val="Regesto Grotesk"/>
      </rPr>
      <t>Reporte de Remuneraciones de Mandos Medio y Superiores</t>
    </r>
  </si>
  <si>
    <r>
      <rPr>
        <b/>
        <sz val="10"/>
        <color theme="1"/>
        <rFont val="Regesto Grotesk"/>
      </rPr>
      <t xml:space="preserve">000000: </t>
    </r>
    <r>
      <rPr>
        <sz val="10"/>
        <color theme="1"/>
        <rFont val="Regesto Grotesk"/>
      </rPr>
      <t>Indica el Nombre de la Entidad</t>
    </r>
  </si>
  <si>
    <r>
      <rPr>
        <b/>
        <sz val="10"/>
        <color theme="1"/>
        <rFont val="Regesto Grotesk"/>
      </rPr>
      <t xml:space="preserve">00: </t>
    </r>
    <r>
      <rPr>
        <sz val="10"/>
        <color theme="1"/>
        <rFont val="Regesto Grotesk"/>
      </rPr>
      <t>Mes</t>
    </r>
  </si>
  <si>
    <r>
      <t>"Navarro Soto David"|</t>
    </r>
    <r>
      <rPr>
        <b/>
        <sz val="10"/>
        <color theme="1"/>
        <rFont val="Regesto Grotesk"/>
      </rPr>
      <t>"Titular de la Unidad De Asuntos Jurídicos"|</t>
    </r>
  </si>
  <si>
    <r>
      <t>"Navarro Soto David"|"Titular de la Unidad De Asuntos Jurídicos"|</t>
    </r>
    <r>
      <rPr>
        <b/>
        <sz val="10"/>
        <color theme="1"/>
        <rFont val="Regesto Grotesk"/>
      </rPr>
      <t>"26771.00"|</t>
    </r>
  </si>
  <si>
    <r>
      <t>"Navarro Soto David"|"Titular de la Unidad De Asuntos Jurídicos"|"26771.00"|</t>
    </r>
    <r>
      <rPr>
        <b/>
        <sz val="10"/>
        <color theme="1"/>
        <rFont val="Regesto Grotesk"/>
      </rPr>
      <t>"0.00"|</t>
    </r>
  </si>
  <si>
    <r>
      <t>"Navarro Soto David"|"Titular de la Unidad De Asuntos Jurídicos"|"26771.00"|"0.00"|</t>
    </r>
    <r>
      <rPr>
        <b/>
        <sz val="10"/>
        <color theme="1"/>
        <rFont val="Regesto Grotesk"/>
      </rPr>
      <t>"2155.80"|</t>
    </r>
  </si>
  <si>
    <r>
      <t>"Navarro Soto David"|"Titular de la Unidad De Asuntos Jurídicos"|"26771.00"|"0.00"|"2155.80"|</t>
    </r>
    <r>
      <rPr>
        <b/>
        <sz val="10"/>
        <color theme="1"/>
        <rFont val="Regesto Grotesk"/>
      </rPr>
      <t>"0.00"|</t>
    </r>
  </si>
  <si>
    <r>
      <t>"Navarro Soto David"|"Titular de la Unidad De Asuntos Jurídicos"|"26771.00"|"0.00"|"2155.80"|"0.00"|</t>
    </r>
    <r>
      <rPr>
        <b/>
        <sz val="10"/>
        <color theme="1"/>
        <rFont val="Regesto Grotesk"/>
      </rPr>
      <t>"0.00"|</t>
    </r>
  </si>
  <si>
    <r>
      <t>"Navarro Soto David"|"Titular de la Unidad De Asuntos Jurídicos"|"26771.00"|"0.00"|"2155.80"|"0.00"|"0.00"|</t>
    </r>
    <r>
      <rPr>
        <b/>
        <sz val="10"/>
        <color theme="1"/>
        <rFont val="Regesto Grotesk"/>
      </rPr>
      <t>"28926.80"|</t>
    </r>
  </si>
  <si>
    <r>
      <t>"Navarro Soto David"|"Titular de la Unidad De Asuntos Jurídicos"|"26771.00"|"0.00"|"2155.80"|"0.00"|"0.00"|"28926.80"|</t>
    </r>
    <r>
      <rPr>
        <b/>
        <sz val="10"/>
        <color theme="1"/>
        <rFont val="Regesto Grotesk"/>
      </rPr>
      <t>"4986.93"|</t>
    </r>
  </si>
  <si>
    <r>
      <t>"Navarro Soto David"|"Titular de la Unidad De Asuntos Jurídicos"|"26771.00"|"0.00"|"2155.80"|"0.00"|"0.00"|"28926.80"|"4986.93"|</t>
    </r>
    <r>
      <rPr>
        <b/>
        <sz val="10"/>
        <color theme="1"/>
        <rFont val="Regesto Grotesk"/>
      </rPr>
      <t>"3507.37"|</t>
    </r>
  </si>
  <si>
    <r>
      <t>"Navarro Soto David"|"Titular de la Unidad De Asuntos Jurídicos"|"26771.00"|"0.00"|"2155.80"|"0.00"|"0.00"|"28926.80"|"4986.93"|"3507.37"|</t>
    </r>
    <r>
      <rPr>
        <b/>
        <sz val="10"/>
        <color theme="1"/>
        <rFont val="Regesto Grotesk"/>
      </rPr>
      <t>"0.00"|</t>
    </r>
  </si>
  <si>
    <r>
      <t>"Navarro Soto David"|"Titular de la Unidad De Asuntos Jurídicos"|"26771.00"|"0.00"|"2155.80"|"0.00"|"0.00"|"28926.80"|"4986.93"|"3507.37"|"0.00"|</t>
    </r>
    <r>
      <rPr>
        <b/>
        <sz val="10"/>
        <color theme="1"/>
        <rFont val="Regesto Grotesk"/>
      </rPr>
      <t>"8494.30"|</t>
    </r>
  </si>
  <si>
    <r>
      <t>"Navarro Soto David"|"Titular de la Unidad De Asuntos Jurídicos"|"26771.00"|"0.00"|"2155.80"|"0.00"|"0.00"|"28926.80"|"4986.93"|"3507.37"|"0.00"|"8494.30"|</t>
    </r>
    <r>
      <rPr>
        <b/>
        <sz val="10"/>
        <color theme="1"/>
        <rFont val="Regesto Grotesk"/>
      </rPr>
      <t>"20432.50"|</t>
    </r>
  </si>
  <si>
    <r>
      <rPr>
        <b/>
        <sz val="12"/>
        <color theme="1"/>
        <rFont val="Regesto Grotesk"/>
      </rPr>
      <t xml:space="preserve">ND: </t>
    </r>
    <r>
      <rPr>
        <sz val="12"/>
        <color theme="1"/>
        <rFont val="Regesto Grotesk"/>
      </rPr>
      <t>Nómina Detallada</t>
    </r>
  </si>
  <si>
    <r>
      <rPr>
        <b/>
        <sz val="10"/>
        <color theme="1"/>
        <rFont val="Regesto Grotesk"/>
      </rPr>
      <t xml:space="preserve">ND: </t>
    </r>
    <r>
      <rPr>
        <sz val="10"/>
        <color theme="1"/>
        <rFont val="Regesto Grotesk"/>
      </rPr>
      <t>Nómina Detallada</t>
    </r>
  </si>
  <si>
    <r>
      <t>"1"|</t>
    </r>
    <r>
      <rPr>
        <b/>
        <sz val="10"/>
        <color theme="1"/>
        <rFont val="Regesto Grotesk"/>
      </rPr>
      <t>"1"|</t>
    </r>
  </si>
  <si>
    <r>
      <t>"1"|"1"|</t>
    </r>
    <r>
      <rPr>
        <b/>
        <sz val="10"/>
        <color theme="1"/>
        <rFont val="Regesto Grotesk"/>
      </rPr>
      <t>"Coordinación Ejecutiva"|</t>
    </r>
  </si>
  <si>
    <r>
      <t>"1"|"1"|"Coordinación Ejecutiva"|</t>
    </r>
    <r>
      <rPr>
        <b/>
        <sz val="10"/>
        <color theme="1"/>
        <rFont val="Regesto Grotesk"/>
      </rPr>
      <t>"10022"|</t>
    </r>
  </si>
  <si>
    <r>
      <t>"1"|"1"|"Coordinación Ejecutiva"|"10022"|</t>
    </r>
    <r>
      <rPr>
        <b/>
        <sz val="10"/>
        <color theme="1"/>
        <rFont val="Regesto Grotesk"/>
      </rPr>
      <t>"1658477"|</t>
    </r>
  </si>
  <si>
    <r>
      <t>"1"|"1"|"Coordinación Ejecutiva"|"10022"|"1658477"|</t>
    </r>
    <r>
      <rPr>
        <b/>
        <sz val="10"/>
        <color theme="1"/>
        <rFont val="Regesto Grotesk"/>
      </rPr>
      <t>"AEAF600211153"|</t>
    </r>
  </si>
  <si>
    <r>
      <t>"1"|"1"|"Coordinación Ejecutiva"|"10022"|"1658477"|"AEAF600211153"|</t>
    </r>
    <r>
      <rPr>
        <b/>
        <sz val="10"/>
        <color theme="1"/>
        <rFont val="Regesto Grotesk"/>
      </rPr>
      <t>"AEAF600211HCLLGR03"|</t>
    </r>
  </si>
  <si>
    <r>
      <t>"1"|"1"|"Coordinación Ejecutiva"|"10022"|"1658477"|"AEAF600211153"|"AEAF600211HCLLGR03"|</t>
    </r>
    <r>
      <rPr>
        <b/>
        <sz val="10"/>
        <color theme="1"/>
        <rFont val="Regesto Grotesk"/>
      </rPr>
      <t>"Aldrade"|</t>
    </r>
  </si>
  <si>
    <r>
      <t>"1"|"1"|"Coordinación Ejecutiva"|"10022"|"1658477"|"AEAF600211153"|"AEAF600211HCLLGR03"|"Aldrade"|</t>
    </r>
    <r>
      <rPr>
        <b/>
        <sz val="10"/>
        <color theme="1"/>
        <rFont val="Regesto Grotesk"/>
      </rPr>
      <t>"Aguilar"|</t>
    </r>
  </si>
  <si>
    <r>
      <t>"1"|"1"|"Coordinación Ejecutiva"|"10022"|"1658477"|"AEAF600211153"|"AEAF600211HCLLGR03"|"Aldrade"|"Aguilar"|</t>
    </r>
    <r>
      <rPr>
        <b/>
        <sz val="10"/>
        <color theme="1"/>
        <rFont val="Regesto Grotesk"/>
      </rPr>
      <t>"Francisco"|</t>
    </r>
  </si>
  <si>
    <r>
      <t>"1"|"1"|"Coordinación Ejecutiva"|"10022"|"1658477"|"AEAF600211153"|"AEAF600211HCLLGR03"|"Aldrade"|"Aguilar"|"Francisco"|</t>
    </r>
    <r>
      <rPr>
        <b/>
        <sz val="10"/>
        <color theme="1"/>
        <rFont val="Regesto Grotesk"/>
      </rPr>
      <t>"03/01/2024"|</t>
    </r>
  </si>
  <si>
    <r>
      <t>"1"|"1"|"Coordinación Ejecutiva"|"10022"|"1658477"|"AEAF600211153"|"AEAF600211HCLLGR03"|"Aldrade"|"Aguilar"|"Francisco"|"03/01/2024"|</t>
    </r>
    <r>
      <rPr>
        <b/>
        <sz val="10"/>
        <color theme="1"/>
        <rFont val="Regesto Grotesk"/>
      </rPr>
      <t>""|</t>
    </r>
  </si>
  <si>
    <r>
      <t>"1"|"1"|"Coordinación Ejecutiva"|"10022"|"1658477"|"AEAF600211153"|"AEAF600211HCLLGR03"|"Aldrade"|"Aguilar"|"Francisco"|"03/01/2024"|""|</t>
    </r>
    <r>
      <rPr>
        <b/>
        <sz val="10"/>
        <color theme="1"/>
        <rFont val="Regesto Grotesk"/>
      </rPr>
      <t>"Coordinador Ejecutivo"|</t>
    </r>
  </si>
  <si>
    <r>
      <t>"1"|"1"|"Coordinación Ejecutiva"|"10022"|"1658477"|"AEAF600211153"|"AEAF600211HCLLGR03"|"Aldrade"|"Aguilar"|"Francisco"|"03/01/2024"|""|"Coordinador Ejecutivo"|</t>
    </r>
    <r>
      <rPr>
        <b/>
        <sz val="10"/>
        <color theme="1"/>
        <rFont val="Regesto Grotesk"/>
      </rPr>
      <t>"29-A"|</t>
    </r>
  </si>
  <si>
    <r>
      <t>"1"|"1"|"Coordinación Ejecutiva"|"10022"|"1658477"|"AEAF600211153"|"AEAF600211HCLLGR03"|"Aldrade"|"Aguilar"|"Francisco"|"03/01/2024"|""|"Coordinador Ejecutivo"|"29-A"|</t>
    </r>
    <r>
      <rPr>
        <b/>
        <sz val="10"/>
        <color theme="1"/>
        <rFont val="Regesto Grotesk"/>
      </rPr>
      <t>"Confianza"|</t>
    </r>
  </si>
  <si>
    <r>
      <t>"1"|"1"|"Coordinación Ejecutiva"|"10022"|"1658477"|"AEAF600211153"|"AEAF600211HCLLGR03"|"Aldrade"|"Aguilar"|"Francisco"|"03/01/2024"|""|"Coordinador Ejecutivo"|"29-A"|"Confianza"|</t>
    </r>
    <r>
      <rPr>
        <b/>
        <sz val="10"/>
        <color theme="1"/>
        <rFont val="Regesto Grotesk"/>
      </rPr>
      <t>"90"|</t>
    </r>
  </si>
  <si>
    <r>
      <t>"1"|"1"|"Coordinación Ejecutiva"|"10022"|"1658477"|"AEAF600211153"|"AEAF600211HCLLGR03"|"Aldrade"|"Aguilar"|"Francisco"|"03/01/2024"|""|"Coordinador Ejecutivo"|"29-A"|"Confianza"|"90"|</t>
    </r>
    <r>
      <rPr>
        <b/>
        <sz val="10"/>
        <color theme="1"/>
        <rFont val="Regesto Grotesk"/>
      </rPr>
      <t>"13344.50"|</t>
    </r>
  </si>
  <si>
    <r>
      <t>"1"|"1"|"Coordinación Ejecutiva"|"10022"|"1658477"|"AEAF600211153"|"AEAF600211HCLLGR03"|"Aldrade"|"Aguilar"|"Francisco"|"03/01/2024"|""|"Coordinador Ejecutivo"|"29-A"|"Confianza"|"90"|"13344.50"|</t>
    </r>
    <r>
      <rPr>
        <b/>
        <sz val="10"/>
        <color theme="1"/>
        <rFont val="Regesto Grotesk"/>
      </rPr>
      <t>"16277.70"|</t>
    </r>
  </si>
  <si>
    <r>
      <t>"1"|"1"|"Coordinación Ejecutiva"|"10022"|"1658477"|"AEAF600211153"|"AEAF600211HCLLGR03"|"Aldrade"|"Aguilar"|"Francisco"|"03/01/2024"|""|"Coordinador Ejecutivo"|"29-A"|"Confianza"|"90"|"13344.50"|"16277.70"|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</si>
  <si>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</si>
  <si>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</si>
  <si>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</si>
  <si>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</si>
  <si>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</si>
  <si>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</si>
  <si>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</si>
  <si>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</si>
  <si>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</t>
    </r>
    <r>
      <rPr>
        <b/>
        <sz val="10"/>
        <color theme="1"/>
        <rFont val="Regesto Grotesk"/>
      </rPr>
      <t>"29622.20"|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</si>
  <si>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</t>
    </r>
    <r>
      <rPr>
        <b/>
        <sz val="10"/>
        <color theme="1"/>
        <rFont val="Regesto Grotesk"/>
      </rPr>
      <t>"11172.66"|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</si>
  <si>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</t>
    </r>
    <r>
      <rPr>
        <b/>
        <sz val="10"/>
        <color theme="1"/>
        <rFont val="Regesto Grotesk"/>
      </rPr>
      <t>"3026.95"|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</si>
  <si>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</t>
    </r>
    <r>
      <rPr>
        <b/>
        <sz val="10"/>
        <color theme="1"/>
        <rFont val="Regesto Grotesk"/>
      </rPr>
      <t>"2295.03"|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</si>
  <si>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</t>
    </r>
    <r>
      <rPr>
        <b/>
        <sz val="10"/>
        <color theme="1"/>
        <rFont val="Regesto Grotesk"/>
      </rPr>
      <t>"694.71"|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</si>
  <si>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</si>
  <si>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</si>
  <si>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</si>
  <si>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</si>
  <si>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</si>
  <si>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</t>
    </r>
    <r>
      <rPr>
        <b/>
        <sz val="10"/>
        <color theme="1"/>
        <rFont val="Regesto Grotesk"/>
      </rPr>
      <t>"0.00"|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</si>
  <si>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</t>
    </r>
    <r>
      <rPr>
        <b/>
        <sz val="10"/>
        <color theme="1"/>
        <rFont val="Regesto Grotesk"/>
      </rPr>
      <t>"17189.35"|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</si>
  <si>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</t>
    </r>
    <r>
      <rPr>
        <b/>
        <sz val="10"/>
        <color theme="1"/>
        <rFont val="Regesto Grotesk"/>
      </rPr>
      <t>"12432.85"|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</si>
  <si>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Ejecutivo"|"29-A"|"Confianza"|"90"|"13344.50"|"16277.70"|"0.00"|"0.00"|"0.00"|"0.00"|"0.00"|"0.00"|"0.00"|"0.00"|"0.00"|"29622.20"|"11172.66"|"3026.95"|"2295.03"|"694.71"|"0.00"|"0.00"|"0.00"|"0.00"|"0.00"|"0.00"|"17189.35"|"12432.85"|</t>
    </r>
    <r>
      <rPr>
        <b/>
        <sz val="10"/>
        <color theme="1"/>
        <rFont val="Regesto Grotesk"/>
      </rPr>
      <t>"15/08/2024"|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</si>
  <si>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Ejecutivo"|"29-A"|"Confianza"|"90"|"13344.50"|"16277.70"|"0.00"|"0.00"|"0.00"|"0.00"|"0.00"|"0.00"|"0.00"|"0.00"|"0.00"|"29622.20"|"11172.66"|"3026.95"|"2295.03"|"694.71"|"0.00"|"0.00"|"0.00"|"0.00"|"0.00"|"0.00"|"17189.35"|"12432.85"|"15/08/2024"|</t>
    </r>
    <r>
      <rPr>
        <b/>
        <sz val="10"/>
        <color theme="1"/>
        <rFont val="Regesto Grotesk"/>
      </rPr>
      <t>"BBVA"|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</si>
  <si>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Ejecutivo"|"29-A"|"Confianza"|"90"|"13344.50"|"16277.70"|"0.00"|"0.00"|"0.00"|"0.00"|"0.00"|"0.00"|"0.00"|"0.00"|"0.00"|"29622.20"|"11172.66"|"3026.95"|"2295.03"|"694.71"|"0.00"|"0.00"|"0.00"|"0.00"|"0.00"|"0.00"|"17189.35"|"12432.85"|"15/08/2024"|"BBVA"|</t>
    </r>
    <r>
      <rPr>
        <b/>
        <sz val="10"/>
        <color theme="1"/>
        <rFont val="Regesto Grotesk"/>
      </rPr>
      <t>"523600462"|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</si>
  <si>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Ejecutivo"|"29-A"|"Confianza"|"90"|"13344.50"|"16277.70"|"0.00"|"0.00"|"0.00"|"0.00"|"0.00"|"0.00"|"0.00"|"0.00"|"0.00"|"29622.20"|"11172.66"|"3026.95"|"2295.03"|"694.71"|"0.00"|"0.00"|"0.00"|"0.00"|"0.00"|"0.00"|"17189.35"|"12432.85"|"15/08/2024"|"BBVA"|"523600462"|</t>
    </r>
    <r>
      <rPr>
        <b/>
        <sz val="10"/>
        <color theme="1"/>
        <rFont val="Regesto Grotesk"/>
      </rPr>
      <t>"TRANSFERENCIA"|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</si>
  <si>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"12432.85"|"15/08/2024"|"BBVA"|"523600462"|"TRANSFERENCIA"|</t>
    </r>
    <r>
      <rPr>
        <b/>
        <sz val="10"/>
        <color theme="1"/>
        <rFont val="Regesto Grotesk"/>
      </rPr>
      <t>"130824"|</t>
    </r>
  </si>
  <si>
    <r>
      <t>"1"|"1"|"Coordinación Ejecutiva"|"10022"|"1658477"|"AEAF600211153"|"AEAF600211HCLLGR03"|"Aldrade"|"Aguilar"|"Francisco"|"03/01/2024"|""|"Coordinador Ejecutivo"|"29-A"|"Confianza"|"90"|"13344.50"|"16277.70"|"0.00"|"0.00"|"0.00"|"0.00"|"0.00"|"0.00"|"0.00"|"0.00"|"0.00"|"29622.20"|"11172.66"|"3026.95"|"2295.03"|"694.71"|"0.00"|"0.00"|"0.00"|"0.00"|"0.00"|"0.00"|"17189.35"|"12432.85"|"15/08/2024"|"BBVA"|"523600462"|"TRANSFERENCIA"|"130824"|</t>
    </r>
    <r>
      <rPr>
        <b/>
        <sz val="10"/>
        <color theme="1"/>
        <rFont val="Regesto Grotesk"/>
      </rPr>
      <t>"31432.85"|</t>
    </r>
  </si>
  <si>
    <r>
      <t>M</t>
    </r>
    <r>
      <rPr>
        <b/>
        <sz val="30"/>
        <color rgb="FF000000"/>
        <rFont val="Regesto Grotesk"/>
      </rPr>
      <t xml:space="preserve">ÓDULO   </t>
    </r>
  </si>
  <si>
    <r>
      <rPr>
        <b/>
        <sz val="12"/>
        <color theme="1"/>
        <rFont val="Regesto Grotesk"/>
      </rPr>
      <t xml:space="preserve">RPA: </t>
    </r>
    <r>
      <rPr>
        <sz val="12"/>
        <color theme="1"/>
        <rFont val="Regesto Grotesk"/>
      </rPr>
      <t>Reporte de Procedimientos Adquisitivos</t>
    </r>
  </si>
  <si>
    <r>
      <rPr>
        <b/>
        <sz val="10"/>
        <color theme="1"/>
        <rFont val="Regesto Grotesk"/>
      </rPr>
      <t xml:space="preserve">RPA: </t>
    </r>
    <r>
      <rPr>
        <sz val="10"/>
        <color theme="1"/>
        <rFont val="Regesto Grotesk"/>
      </rPr>
      <t>Reporte de Procedimientos Adquisitivos</t>
    </r>
  </si>
  <si>
    <r>
      <t>"1"|</t>
    </r>
    <r>
      <rPr>
        <b/>
        <sz val="10"/>
        <color theme="1"/>
        <rFont val="Regesto Grotesk"/>
      </rPr>
      <t>"Invitación Restringida"|</t>
    </r>
  </si>
  <si>
    <r>
      <t>"1"|"I</t>
    </r>
    <r>
      <rPr>
        <b/>
        <sz val="10"/>
        <color theme="1"/>
        <rFont val="Regesto Grotesk"/>
      </rPr>
      <t>nvitación Restringida"|"Artículos 36, 44 al 47 de la Ley de Contratación Pública del Estado de México y Municipios"|</t>
    </r>
  </si>
  <si>
    <r>
      <t>"1"|"Invitación Restringida"|"Artículos 36, 44 al 47 de la Ley de Contratación Pública del Estado de México y Municipios"|</t>
    </r>
    <r>
      <rPr>
        <b/>
        <sz val="10"/>
        <color theme="1"/>
        <rFont val="Regesto Grotesk"/>
      </rPr>
      <t>"Presencial"|</t>
    </r>
  </si>
  <si>
    <r>
      <t>"1"|"Invitación Restringida"|"Artículos 36, 44 al 47 de la Ley de Contratación Pública del Estado de México y Municipios"|"Presencial"|</t>
    </r>
    <r>
      <rPr>
        <b/>
        <sz val="10"/>
        <color theme="1"/>
        <rFont val="Regesto Grotesk"/>
      </rPr>
      <t>"Adquisición de bienes"|</t>
    </r>
  </si>
  <si>
    <r>
      <t>"1"|"Invitación Restringida"|"Artículos 36, 44 al 47 de la Ley de Contratación Pública del Estado de México y Municipios"|"Presencial"|"Adquisición de bienes"|</t>
    </r>
    <r>
      <rPr>
        <b/>
        <sz val="10"/>
        <color theme="1"/>
        <rFont val="Regesto Grotesk"/>
      </rPr>
      <t>"Nacional"|</t>
    </r>
  </si>
  <si>
    <r>
      <t>"1"|"Invitación Restringida"|"Artículos 36, 44 al 47 de la Ley de Contratación Pública del Estado de México y Municipios"|"Presencial"|"Adquisición de bienes"|"Nacional"|</t>
    </r>
    <r>
      <rPr>
        <b/>
        <sz val="10"/>
        <color theme="1"/>
        <rFont val="Regesto Grotesk"/>
      </rPr>
      <t>"Propios"|</t>
    </r>
  </si>
  <si>
    <r>
      <t>"1"|"Invitación Restringida"|"Artículos 36, 44 al 47 de la Ley de Contratación Pública del Estado de México y Municipios"|"Presencial"|"Adquisición de bienes"|"Nacional"|"Propios"|</t>
    </r>
    <r>
      <rPr>
        <b/>
        <sz val="10"/>
        <color theme="1"/>
        <rFont val="Regesto Grotesk"/>
      </rPr>
      <t>"2711 Y 2831"|</t>
    </r>
  </si>
  <si>
    <r>
      <t>"1"|"Invitación Restringida"|"Artículos 36, 44 al 47 de la Ley de Contratación Pública del Estado de México y Municipios"|"Presencial"|"Adquisición de bienes"|"Nacional"|"Propios"|"2711 Y 2831"|</t>
    </r>
    <r>
      <rPr>
        <b/>
        <sz val="10"/>
        <color theme="1"/>
        <rFont val="Regesto Grotesk"/>
      </rPr>
      <t>"1737772.80"|</t>
    </r>
  </si>
  <si>
    <r>
      <t>"1"|"Invitación Restringida"|"Artículos 36, 44 al 47 de la Ley de Contratación Pública del Estado de México y Municipios"|"Presencial"|"Adquisición de bienes"|"Nacional"|"Propios"|"2711 Y 2831"|"1737772.80"|</t>
    </r>
    <r>
      <rPr>
        <b/>
        <sz val="10"/>
        <color theme="1"/>
        <rFont val="Regesto Grotesk"/>
      </rPr>
      <t>"COMERCIALIZADORA ORMAN, S.A.- DE C.V."|</t>
    </r>
  </si>
  <si>
    <r>
      <t>"1"|"Invitación Restringida"|"Artículos 36, 44 al 47 de la Ley de Contratación Pública del Estado de México y Municipios"|"Presencial"|"Adquisición de bienes"|"Nacional"|"Propios"|"2711 Y 2831"|"1737772.80"|"COMERCIALIZADORA ORMAN, S.A.- DE C.V."|</t>
    </r>
    <r>
      <rPr>
        <b/>
        <sz val="10"/>
        <color theme="1"/>
        <rFont val="Regesto Grotesk"/>
      </rPr>
      <t>"Adquisición de un lote de ropa y calzado para el personal administrativo"|</t>
    </r>
  </si>
  <si>
    <r>
      <t>"1"|"Invitación Restringida"|"Artículos 36, 44 al 47 de la Ley de Contratación Pública del Estado de México y Municipios"|"Presencial"|"Adquisición de bienes"|"Nacional"|"Propios"|"2711 Y 2831"|"1737772.80"|"COMERCIALIZADORA ORMAN, S.A.- DE C.V."|"Adquisición de un lote de ropa y calzado para el personal administrativo"|</t>
    </r>
    <r>
      <rPr>
        <b/>
        <sz val="10"/>
        <color theme="1"/>
        <rFont val="Regesto Grotesk"/>
      </rPr>
      <t>"SA/REC/IR/001/2024"|</t>
    </r>
  </si>
  <si>
    <r>
      <t>"0"|</t>
    </r>
    <r>
      <rPr>
        <b/>
        <sz val="10"/>
        <color theme="1"/>
        <rFont val="Regesto Grotesk"/>
      </rPr>
      <t>Sin Movimientos"|</t>
    </r>
  </si>
  <si>
    <r>
      <t>"0"|Sin Movimientos"|</t>
    </r>
    <r>
      <rPr>
        <b/>
        <sz val="10"/>
        <color theme="1"/>
        <rFont val="Regesto Grotesk"/>
      </rPr>
      <t>""|</t>
    </r>
  </si>
  <si>
    <r>
      <t>"0"|Sin Movimientos"|""|</t>
    </r>
    <r>
      <rPr>
        <b/>
        <sz val="10"/>
        <color theme="1"/>
        <rFont val="Regesto Grotesk"/>
      </rPr>
      <t>""|</t>
    </r>
  </si>
  <si>
    <r>
      <t>"0"|Sin Movimientos"|""|""|</t>
    </r>
    <r>
      <rPr>
        <b/>
        <sz val="10"/>
        <color theme="1"/>
        <rFont val="Regesto Grotesk"/>
      </rPr>
      <t>""|</t>
    </r>
  </si>
  <si>
    <r>
      <t>"0"|Sin Movimientos"|""|""|""|</t>
    </r>
    <r>
      <rPr>
        <b/>
        <sz val="10"/>
        <color theme="1"/>
        <rFont val="Regesto Grotesk"/>
      </rPr>
      <t>""|</t>
    </r>
  </si>
  <si>
    <r>
      <t>"0"|Sin Movimientos"|""|""|""|""|</t>
    </r>
    <r>
      <rPr>
        <b/>
        <sz val="10"/>
        <color theme="1"/>
        <rFont val="Regesto Grotesk"/>
      </rPr>
      <t>""|</t>
    </r>
  </si>
  <si>
    <r>
      <t>"0"|Sin Movimientos"|""|""|""|""|""|</t>
    </r>
    <r>
      <rPr>
        <b/>
        <sz val="10"/>
        <color theme="1"/>
        <rFont val="Regesto Grotesk"/>
      </rPr>
      <t>"0"|</t>
    </r>
  </si>
  <si>
    <r>
      <t>"0"|Sin Movimientos"|""|""|""|""|""|"0"|</t>
    </r>
    <r>
      <rPr>
        <b/>
        <sz val="10"/>
        <color theme="1"/>
        <rFont val="Regesto Grotesk"/>
      </rPr>
      <t>"0.00"|</t>
    </r>
  </si>
  <si>
    <r>
      <t>"0"|Sin Movimientos"|""|""|""|""|""|"0"|"0.00"|</t>
    </r>
    <r>
      <rPr>
        <b/>
        <sz val="10"/>
        <color theme="1"/>
        <rFont val="Regesto Grotesk"/>
      </rPr>
      <t>""|</t>
    </r>
  </si>
  <si>
    <r>
      <t>"0"|Sin Movimientos"|""|""|""|""|""|"0"|"0.00"|""|</t>
    </r>
    <r>
      <rPr>
        <b/>
        <sz val="10"/>
        <color theme="1"/>
        <rFont val="Regesto Grotesk"/>
      </rPr>
      <t>""|</t>
    </r>
  </si>
  <si>
    <r>
      <t>"0"|Sin Movimientos"|""|""|""|""|""|"0"|"0.00"|""|""|</t>
    </r>
    <r>
      <rPr>
        <b/>
        <sz val="10"/>
        <color theme="1"/>
        <rFont val="Regesto Grotesk"/>
      </rPr>
      <t>""|</t>
    </r>
  </si>
  <si>
    <r>
      <t>"0"|Sin Movimientos"|""|""|""|""|""|"0"|"0.00"|""|""|""|</t>
    </r>
    <r>
      <rPr>
        <b/>
        <sz val="10"/>
        <color theme="1"/>
        <rFont val="Regesto Grotesk"/>
      </rPr>
      <t>"01/01/1900"|</t>
    </r>
  </si>
  <si>
    <r>
      <t>"0"|Sin Movimientos"|""|""|""|""|""|"0"|"0.00"|""|""|""|"01/01/1900"|</t>
    </r>
    <r>
      <rPr>
        <b/>
        <sz val="10"/>
        <color theme="1"/>
        <rFont val="Regesto Grotesk"/>
      </rPr>
      <t>"01/01/1900"|</t>
    </r>
  </si>
  <si>
    <r>
      <t>"0"|Sin Movimientos"|""|""|""|""|""|"0"|"0.00"|""|""|""|"01/01/1900"|"01/01/1900"|</t>
    </r>
    <r>
      <rPr>
        <b/>
        <sz val="10"/>
        <color theme="1"/>
        <rFont val="Regesto Grotesk"/>
      </rPr>
      <t>""</t>
    </r>
  </si>
  <si>
    <r>
      <rPr>
        <b/>
        <sz val="12"/>
        <color theme="1"/>
        <rFont val="Regesto Grotesk"/>
      </rPr>
      <t xml:space="preserve">RMBMI: </t>
    </r>
    <r>
      <rPr>
        <sz val="12"/>
        <color theme="1"/>
        <rFont val="Regesto Grotesk"/>
      </rPr>
      <t>Reporte de Movimiento de Bienes Muebles e Inmuebles</t>
    </r>
  </si>
  <si>
    <r>
      <rPr>
        <b/>
        <sz val="10"/>
        <color theme="1"/>
        <rFont val="Regesto Grotesk"/>
      </rPr>
      <t xml:space="preserve">RMBMI: </t>
    </r>
    <r>
      <rPr>
        <sz val="10"/>
        <color theme="1"/>
        <rFont val="Regesto Grotesk"/>
      </rPr>
      <t>Reporte de Movimiento de Bienes Muebles e Inmuebles</t>
    </r>
  </si>
  <si>
    <r>
      <t>"ACTIVO"|</t>
    </r>
    <r>
      <rPr>
        <b/>
        <sz val="10"/>
        <color theme="1"/>
        <rFont val="Regesto Grotesk"/>
      </rPr>
      <t>"44558501.07"|</t>
    </r>
  </si>
  <si>
    <r>
      <t>"ACTIVO"|"44558501.07"|</t>
    </r>
    <r>
      <rPr>
        <b/>
        <sz val="10"/>
        <color theme="1"/>
        <rFont val="Regesto Grotesk"/>
      </rPr>
      <t>"44224013.77"</t>
    </r>
  </si>
  <si>
    <r>
      <t>"0"|</t>
    </r>
    <r>
      <rPr>
        <b/>
        <sz val="10"/>
        <color theme="1"/>
        <rFont val="Regesto Grotesk"/>
      </rPr>
      <t>"0"|</t>
    </r>
  </si>
  <si>
    <r>
      <t>"0"|"0"|</t>
    </r>
    <r>
      <rPr>
        <b/>
        <sz val="10"/>
        <color theme="1"/>
        <rFont val="Regesto Grotesk"/>
      </rPr>
      <t>"0"|</t>
    </r>
  </si>
  <si>
    <r>
      <t>"0"|"0"|"0"|</t>
    </r>
    <r>
      <rPr>
        <b/>
        <sz val="10"/>
        <color theme="1"/>
        <rFont val="Regesto Grotesk"/>
      </rPr>
      <t>"0"|</t>
    </r>
  </si>
  <si>
    <r>
      <t>"0"|"0"|"0"|"0"|</t>
    </r>
    <r>
      <rPr>
        <b/>
        <sz val="10"/>
        <color theme="1"/>
        <rFont val="Regesto Grotesk"/>
      </rPr>
      <t>"Sin Movimientos"|</t>
    </r>
  </si>
  <si>
    <r>
      <t>"0"|"0"|"0"|"0"|"Sin Movimientos"|</t>
    </r>
    <r>
      <rPr>
        <b/>
        <sz val="10"/>
        <color theme="1"/>
        <rFont val="Regesto Grotesk"/>
      </rPr>
      <t>""|</t>
    </r>
  </si>
  <si>
    <r>
      <t>"0"|"0"|"0"|"0"|"Sin Movimientos"|""|</t>
    </r>
    <r>
      <rPr>
        <b/>
        <sz val="10"/>
        <color theme="1"/>
        <rFont val="Regesto Grotesk"/>
      </rPr>
      <t>"0.00"|</t>
    </r>
  </si>
  <si>
    <r>
      <t>"0"|"0"|"0"|"0"|"Sin Movimientos"|""|"0.00"|</t>
    </r>
    <r>
      <rPr>
        <b/>
        <sz val="10"/>
        <color theme="1"/>
        <rFont val="Regesto Grotesk"/>
      </rPr>
      <t>""|</t>
    </r>
  </si>
  <si>
    <r>
      <t>"0"|"0"|"0"|"0"|"Sin Movimientos"|""|"0.00"|""|</t>
    </r>
    <r>
      <rPr>
        <b/>
        <sz val="10"/>
        <color theme="1"/>
        <rFont val="Regesto Grotesk"/>
      </rPr>
      <t>""|</t>
    </r>
  </si>
  <si>
    <r>
      <t>"0"|"0"|"0"|"0"|"Sin Movimientos"|""|"0.00"|""|""|</t>
    </r>
    <r>
      <rPr>
        <b/>
        <sz val="10"/>
        <color theme="1"/>
        <rFont val="Regesto Grotesk"/>
      </rPr>
      <t>""|</t>
    </r>
  </si>
  <si>
    <r>
      <t>"0"|"0"|"0"|"0"|"Sin Movimientos"|""|"0.00"|""|""|""|</t>
    </r>
    <r>
      <rPr>
        <b/>
        <sz val="10"/>
        <color theme="1"/>
        <rFont val="Regesto Grotesk"/>
      </rPr>
      <t>"0.00"|</t>
    </r>
  </si>
  <si>
    <r>
      <t>"0"|"0"|"0"|"0"|"Sin Movimientos"|""|"0.00"|""|""|""|"0.00"|</t>
    </r>
    <r>
      <rPr>
        <b/>
        <sz val="10"/>
        <color theme="1"/>
        <rFont val="Regesto Grotesk"/>
      </rPr>
      <t>"01/01/1900"|</t>
    </r>
  </si>
  <si>
    <r>
      <t>"0"|"0"|"0"|"0"|"Sin Movimientos"|""|"0.00"|""|""|""|"0.00"|"01/01/1900"|</t>
    </r>
    <r>
      <rPr>
        <b/>
        <sz val="10"/>
        <color theme="1"/>
        <rFont val="Regesto Grotesk"/>
      </rPr>
      <t>"01/01/1900"|</t>
    </r>
  </si>
  <si>
    <r>
      <t>"0"|"0"|"0"|"0"|"Sin Movimientos"|""|"0.00"|""|""|""|"0.00"|"01/01/1900"|"01/01/1900"|</t>
    </r>
    <r>
      <rPr>
        <b/>
        <sz val="10"/>
        <color theme="1"/>
        <rFont val="Regesto Grotesk"/>
      </rPr>
      <t>""|</t>
    </r>
  </si>
  <si>
    <r>
      <t>"0"|"0"|"0"|"0"|"Sin Movimientos"|""|"0.00"|""|""|""|"0.00"|"01/01/1900"|"01/01/1900"|""|</t>
    </r>
    <r>
      <rPr>
        <b/>
        <sz val="10"/>
        <color theme="1"/>
        <rFont val="Regesto Grotesk"/>
      </rPr>
      <t>""|</t>
    </r>
  </si>
  <si>
    <r>
      <t>"0"|"0"|"0"|"0"|"Sin Movimientos"|""|"0.00"|""|""|""|"0.00"|"01/01/1900"|"01/01/1900"|""|""|</t>
    </r>
    <r>
      <rPr>
        <b/>
        <sz val="10"/>
        <color theme="1"/>
        <rFont val="Regesto Grotesk"/>
      </rPr>
      <t>""|</t>
    </r>
  </si>
  <si>
    <r>
      <t>"0"|"0"|"0"|"0"|"Sin Movimientos"|""|"0.00"|""|""|""|"0.00"|"01/01/1900"|"01/01/1900"|""|""|""|</t>
    </r>
    <r>
      <rPr>
        <b/>
        <sz val="10"/>
        <color theme="1"/>
        <rFont val="Regesto Grotesk"/>
      </rPr>
      <t>""</t>
    </r>
  </si>
  <si>
    <r>
      <t xml:space="preserve">Cuando se trate de alta y/o baja de Bienes Muebles en la columna 6 se colocará </t>
    </r>
    <r>
      <rPr>
        <b/>
        <sz val="10"/>
        <color theme="1"/>
        <rFont val="Regesto Grotesk"/>
      </rPr>
      <t>"N/A"</t>
    </r>
    <r>
      <rPr>
        <sz val="10"/>
        <color theme="1"/>
        <rFont val="Regesto Grotesk"/>
      </rPr>
      <t xml:space="preserve"> y en la columna 7</t>
    </r>
    <r>
      <rPr>
        <b/>
        <sz val="10"/>
        <color theme="1"/>
        <rFont val="Regesto Grotesk"/>
      </rPr>
      <t xml:space="preserve"> "0.00</t>
    </r>
    <r>
      <rPr>
        <sz val="10"/>
        <color theme="1"/>
        <rFont val="Regesto Grotesk"/>
      </rPr>
      <t xml:space="preserve">"; en el caso de que se trate de Bienes Inmuebles en las columnas 8, 9 y 10 se colocara </t>
    </r>
    <r>
      <rPr>
        <b/>
        <sz val="10"/>
        <color theme="1"/>
        <rFont val="Regesto Grotesk"/>
      </rPr>
      <t>"N/A"</t>
    </r>
    <r>
      <rPr>
        <sz val="10"/>
        <color theme="1"/>
        <rFont val="Regesto Grotesk"/>
      </rPr>
      <t xml:space="preserve"> y en la columna 11 </t>
    </r>
    <r>
      <rPr>
        <b/>
        <sz val="10"/>
        <color theme="1"/>
        <rFont val="Regesto Grotesk"/>
      </rPr>
      <t>"0.00"</t>
    </r>
    <r>
      <rPr>
        <sz val="10"/>
        <color theme="1"/>
        <rFont val="Regesto Grotesk"/>
      </rPr>
      <t>.</t>
    </r>
  </si>
  <si>
    <r>
      <rPr>
        <b/>
        <sz val="12"/>
        <color theme="1"/>
        <rFont val="Regesto Grotesk"/>
      </rPr>
      <t xml:space="preserve">IBI: </t>
    </r>
    <r>
      <rPr>
        <sz val="12"/>
        <color theme="1"/>
        <rFont val="Regesto Grotesk"/>
      </rPr>
      <t>Inventario de Bienes Inmuebles</t>
    </r>
  </si>
  <si>
    <r>
      <rPr>
        <b/>
        <sz val="10"/>
        <color theme="1"/>
        <rFont val="Regesto Grotesk"/>
      </rPr>
      <t xml:space="preserve">IBI: </t>
    </r>
    <r>
      <rPr>
        <sz val="10"/>
        <color theme="1"/>
        <rFont val="Regesto Grotesk"/>
      </rPr>
      <t>Inventario de Bienes Inmuebles</t>
    </r>
  </si>
  <si>
    <r>
      <t>"1"|</t>
    </r>
    <r>
      <rPr>
        <b/>
        <sz val="10"/>
        <color theme="1"/>
        <rFont val="Regesto Grotesk"/>
      </rPr>
      <t>"Edificio 1"|</t>
    </r>
  </si>
  <si>
    <r>
      <t>"1"|"Edificio 1"|</t>
    </r>
    <r>
      <rPr>
        <b/>
        <sz val="10"/>
        <color theme="1"/>
        <rFont val="Regesto Grotesk"/>
      </rPr>
      <t>"Prólongación 5 de mayo No. 10, Col. Centro"|</t>
    </r>
  </si>
  <si>
    <r>
      <t>"1"|"Edificio 1"|"Prólongación 5 de mayo No. 10, Col. Centro"|</t>
    </r>
    <r>
      <rPr>
        <b/>
        <sz val="10"/>
        <color theme="1"/>
        <rFont val="Regesto Grotesk"/>
      </rPr>
      <t>"Tecámac"|</t>
    </r>
  </si>
  <si>
    <r>
      <t>"1"|"Edificio 1"|"Prólongación 5 de mayo No. 10, Col. Centro"|"Tecámac"|</t>
    </r>
    <r>
      <rPr>
        <b/>
        <sz val="10"/>
        <color theme="1"/>
        <rFont val="Regesto Grotesk"/>
      </rPr>
      <t>"65.49 M"|</t>
    </r>
  </si>
  <si>
    <r>
      <t>"1"|"Edificio 1"|"Prólongación 5 de mayo No. 10, Col. Centro"|"Tecámac"|"65.49 M"|</t>
    </r>
    <r>
      <rPr>
        <b/>
        <sz val="10"/>
        <color theme="1"/>
        <rFont val="Regesto Grotesk"/>
      </rPr>
      <t>"65.49 M"|</t>
    </r>
  </si>
  <si>
    <r>
      <t>"1"|"Edificio 1"|"Prólongación 5 de mayo No. 10, Col. Centro"|"Tecámac"|"65.49 M"|"65.49 M"|</t>
    </r>
    <r>
      <rPr>
        <b/>
        <sz val="10"/>
        <color theme="1"/>
        <rFont val="Regesto Grotesk"/>
      </rPr>
      <t>"23.56 M"|</t>
    </r>
  </si>
  <si>
    <r>
      <t>"1"|"Edificio 1"|"Prólongación 5 de mayo No. 10, Col. Centro"|"Tecámac"|"65.49 M"|"65.49 M"|"23.56 M"|</t>
    </r>
    <r>
      <rPr>
        <b/>
        <sz val="10"/>
        <color theme="1"/>
        <rFont val="Regesto Grotesk"/>
      </rPr>
      <t>"23.56"|</t>
    </r>
  </si>
  <si>
    <r>
      <t>"1"|"Edificio 1"|"Prólongación 5 de mayo No. 10, Col. Centro"|"Tecámac"|"65.49 M"|"65.49 M"|"23.56 M"|"23.56"|</t>
    </r>
    <r>
      <rPr>
        <b/>
        <sz val="10"/>
        <color theme="1"/>
        <rFont val="Regesto Grotesk"/>
      </rPr>
      <t>"282935.43"|</t>
    </r>
  </si>
  <si>
    <r>
      <t>"1"|"Edificio 1"|"Prólongación 5 de mayo No. 10, Col. Centro"|"Tecámac"|"65.49 M"|"65.49 M"|"23.56 M"|"23.56"|"282935.43"|</t>
    </r>
    <r>
      <rPr>
        <b/>
        <sz val="10"/>
        <color theme="1"/>
        <rFont val="Regesto Grotesk"/>
      </rPr>
      <t>"1739.45 M2"|</t>
    </r>
  </si>
  <si>
    <r>
      <t>"1"|"Edificio 1"|"Prólongación 5 de mayo No. 10, Col. Centro"|"Tecámac"|"65.49 M"|"65.49 M"|"23.56 M"|"23.56"|"282935.43"|"1739.45 M2"|</t>
    </r>
    <r>
      <rPr>
        <b/>
        <sz val="10"/>
        <color theme="1"/>
        <rFont val="Regesto Grotesk"/>
      </rPr>
      <t>"18/12/2012"|</t>
    </r>
  </si>
  <si>
    <r>
      <t>"1"|"Edificio 1"|"Prólongación 5 de mayo No. 10, Col. Centro"|"Tecámac"|"65.49 M"|"65.49 M"|"23.56 M"|"23.56"|"282935.43"|"1739.45 M2"|"18/12/2012"|</t>
    </r>
    <r>
      <rPr>
        <b/>
        <sz val="10"/>
        <color theme="1"/>
        <rFont val="Regesto Grotesk"/>
      </rPr>
      <t>"25841096.00"|</t>
    </r>
  </si>
  <si>
    <r>
      <t>"1"|"Edificio 1"|"Prólongación 5 de mayo No. 10, Col. Centro"|"Tecámac"|"65.49 M"|"65.49 M"|"23.56 M"|"23.56"|"282935.43"|"1739.45 M2"|"18/12/2012"|"25841096.00"|</t>
    </r>
    <r>
      <rPr>
        <b/>
        <sz val="10"/>
        <color theme="1"/>
        <rFont val="Regesto Grotesk"/>
      </rPr>
      <t>"HDI Seguros"|</t>
    </r>
  </si>
  <si>
    <r>
      <t>"1"|"Edificio 1"|"Prólongación 5 de mayo No. 10, Col. Centro"|"Tecámac"|"65.49 M"|"65.49 M"|"23.56 M"|"23.56"|"282935.43"|"1739.45 M2"|"18/12/2012"|"25841096.00"|"HDI Seguros"|</t>
    </r>
    <r>
      <rPr>
        <b/>
        <sz val="10"/>
        <color theme="1"/>
        <rFont val="Regesto Grotesk"/>
      </rPr>
      <t>"Docencia"|</t>
    </r>
  </si>
  <si>
    <r>
      <t>"1"|"Edificio 1"|"Prólongación 5 de mayo No. 10, Col. Centro"|"Tecámac"|"65.49 M"|"65.49 M"|"23.56 M"|"23.56"|"282935.43"|"1739.45 M2"|"18/12/2012"|"25841096.00"|"HDI Seguros"|"Docencia"|</t>
    </r>
    <r>
      <rPr>
        <b/>
        <sz val="10"/>
        <color theme="1"/>
        <rFont val="Regesto Grotesk"/>
      </rPr>
      <t>"En proceso de regularización del predio"|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</si>
  <si>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</t>
    </r>
    <r>
      <rPr>
        <b/>
        <sz val="10"/>
        <color theme="1"/>
        <rFont val="Regesto Grotesk"/>
      </rPr>
      <t>"Acta de entrega recepción de donación de fecha 19 de mayo del 2010"|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</si>
  <si>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</t>
    </r>
    <r>
      <rPr>
        <b/>
        <sz val="10"/>
        <color theme="1"/>
        <rFont val="Regesto Grotesk"/>
      </rPr>
      <t>"19/05/2010"|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</si>
  <si>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</t>
    </r>
    <r>
      <rPr>
        <b/>
        <sz val="10"/>
        <color theme="1"/>
        <rFont val="Regesto Grotesk"/>
      </rPr>
      <t>"179573"|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</si>
  <si>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</t>
    </r>
    <r>
      <rPr>
        <b/>
        <sz val="10"/>
        <color theme="1"/>
        <rFont val="Regesto Grotesk"/>
      </rPr>
      <t>"101 03 04 041 02 00 0000"|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</si>
  <si>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</t>
    </r>
    <r>
      <rPr>
        <b/>
        <sz val="10"/>
        <color theme="1"/>
        <rFont val="Regesto Grotesk"/>
      </rPr>
      <t>"25841096.00"|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</si>
  <si>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</t>
    </r>
    <r>
      <rPr>
        <b/>
        <sz val="10"/>
        <color theme="1"/>
        <rFont val="Regesto Grotesk"/>
      </rPr>
      <t>"DONACIÓN"|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</si>
  <si>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</t>
    </r>
    <r>
      <rPr>
        <b/>
        <sz val="10"/>
        <color theme="1"/>
        <rFont val="Regesto Grotesk"/>
      </rPr>
      <t>"1233"|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</si>
  <si>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</t>
    </r>
    <r>
      <rPr>
        <b/>
        <sz val="10"/>
        <color theme="1"/>
        <rFont val="Regesto Grotesk"/>
      </rPr>
      <t>"02"|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</si>
  <si>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</t>
    </r>
    <r>
      <rPr>
        <b/>
        <sz val="10"/>
        <color theme="1"/>
        <rFont val="Regesto Grotesk"/>
      </rPr>
      <t>"Edificios no
Habitacionales"|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</si>
  <si>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</t>
    </r>
    <r>
      <rPr>
        <b/>
        <sz val="10"/>
        <color theme="1"/>
        <rFont val="Regesto Grotesk"/>
      </rPr>
      <t>"D"|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</si>
  <si>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</t>
    </r>
    <r>
      <rPr>
        <b/>
        <sz val="10"/>
        <color theme="1"/>
        <rFont val="Regesto Grotesk"/>
      </rPr>
      <t>"2"|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</si>
  <si>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</t>
    </r>
    <r>
      <rPr>
        <b/>
        <sz val="10"/>
        <color theme="1"/>
        <rFont val="Regesto Grotesk"/>
      </rPr>
      <t>"30/06/2014"|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</si>
  <si>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Habitacionales"|"D"|"2"|"30/06/2014"|</t>
    </r>
    <r>
      <rPr>
        <b/>
        <sz val="10"/>
        <color theme="1"/>
        <rFont val="Regesto Grotesk"/>
      </rPr>
      <t>"18/12/2014"|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</si>
  <si>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Habitacionales"|"D"|"2"|"30/06/2014"|"18/12/2014"|</t>
    </r>
    <r>
      <rPr>
        <b/>
        <sz val="10"/>
        <color theme="1"/>
        <rFont val="Regesto Grotesk"/>
      </rPr>
      <t>"30 años"|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</si>
  <si>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Habitacionales"|"D"|"2"|"30/06/2014"|"18/12/2014"|"30 años"|</t>
    </r>
    <r>
      <rPr>
        <b/>
        <sz val="10"/>
        <color theme="1"/>
        <rFont val="Regesto Grotesk"/>
      </rPr>
      <t>"2"|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</si>
  <si>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Habitacionales"|"D"|"2"|"30/06/2014"|"18/12/2014"|"30 años"|"2"|</t>
    </r>
    <r>
      <rPr>
        <b/>
        <sz val="10"/>
        <color theme="1"/>
        <rFont val="Regesto Grotesk"/>
      </rPr>
      <t>"43068.49"|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</si>
  <si>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Habitacionales"|"D"|"2"|"30/06/2014"|"18/12/2014"|"30 años"|"2"|"43068.49"|</t>
    </r>
    <r>
      <rPr>
        <b/>
        <sz val="10"/>
        <color theme="1"/>
        <rFont val="Regesto Grotesk"/>
      </rPr>
      <t>"5512574.90"|</t>
    </r>
  </si>
  <si>
    <r>
      <t>"1"|"Edificio 1"|"Prólongación 5 de mayo No. 10, Col. Centro"|"Tecámac"|"65.49 M"|"65.49 M"|"23.56 M"|"23.56"|"282935.43"|"1739.45 M2"|"18/12/2012"|"25841096.00"|"HDI Seguros"|"Docencia"|"En proceso de regularización del predio"|"Acta de entrega recepción de donación de fecha 19 de mayo del 2010"|"19/05/2010"|"179573"|"101 03 04 041 02 00 0000"|"25841096.00"|"DONACIÓN"|"1233"|"02"|"Edificios no
Habitacionales"|"D"|"2"|"30/06/2014"|"18/12/2014"|"30 años"|"2"|"43068.49"|"5512574.90"|</t>
    </r>
    <r>
      <rPr>
        <b/>
        <sz val="10"/>
        <color theme="1"/>
        <rFont val="Regesto Grotesk"/>
      </rPr>
      <t>"S/C"</t>
    </r>
  </si>
  <si>
    <r>
      <rPr>
        <b/>
        <sz val="12"/>
        <color theme="1"/>
        <rFont val="Regesto Grotesk"/>
      </rPr>
      <t xml:space="preserve">IBM: </t>
    </r>
    <r>
      <rPr>
        <sz val="12"/>
        <color theme="1"/>
        <rFont val="Regesto Grotesk"/>
      </rPr>
      <t>Inventario de Bienes Muebles</t>
    </r>
  </si>
  <si>
    <r>
      <rPr>
        <b/>
        <sz val="10"/>
        <color theme="1"/>
        <rFont val="Regesto Grotesk"/>
      </rPr>
      <t xml:space="preserve">IBM: </t>
    </r>
    <r>
      <rPr>
        <sz val="10"/>
        <color theme="1"/>
        <rFont val="Regesto Grotesk"/>
      </rPr>
      <t>Inventario de Bienes Muebles</t>
    </r>
  </si>
  <si>
    <r>
      <t>"1"|</t>
    </r>
    <r>
      <rPr>
        <b/>
        <sz val="10"/>
        <color theme="1"/>
        <rFont val="Regesto Grotesk"/>
      </rPr>
      <t>"4090000000"|</t>
    </r>
  </si>
  <si>
    <r>
      <t>"1"|"4090000000"|</t>
    </r>
    <r>
      <rPr>
        <b/>
        <sz val="10"/>
        <color theme="1"/>
        <rFont val="Regesto Grotesk"/>
      </rPr>
      <t>"INFOEM-COMP-IPAD-007"|</t>
    </r>
  </si>
  <si>
    <r>
      <t>"1"|"4090000000"|"INFOEM-COMP-IPAD-007"|</t>
    </r>
    <r>
      <rPr>
        <b/>
        <sz val="10"/>
        <color theme="1"/>
        <rFont val="Regesto Grotesk"/>
      </rPr>
      <t>"Monica Marilú Chaparro Campos"|</t>
    </r>
  </si>
  <si>
    <r>
      <t>"1"|"4090000000"|"INFOEM-COMP-IPAD-007"|"Monica Marilú Chaparro Campos"|</t>
    </r>
    <r>
      <rPr>
        <b/>
        <sz val="10"/>
        <color theme="1"/>
        <rFont val="Regesto Grotesk"/>
      </rPr>
      <t>"IPAD"|</t>
    </r>
  </si>
  <si>
    <r>
      <t>"1"|"4090000000"|"INFOEM-COMP-IPAD-007"|"Monica Marilú Chaparro Campos"|"IPAD"|</t>
    </r>
    <r>
      <rPr>
        <b/>
        <sz val="10"/>
        <color theme="1"/>
        <rFont val="Regesto Grotesk"/>
      </rPr>
      <t>"APPLE"|</t>
    </r>
  </si>
  <si>
    <r>
      <t>"1"|"4090000000"|"INFOEM-COMP-IPAD-007"|"Monica Marilú Chaparro Campos"|"IPAD"|"APPLE"|</t>
    </r>
    <r>
      <rPr>
        <b/>
        <sz val="10"/>
        <color theme="1"/>
        <rFont val="Regesto Grotesk"/>
      </rPr>
      <t>"S/N"|</t>
    </r>
  </si>
  <si>
    <r>
      <t>"1"|"4090000000"|"INFOEM-COMP-IPAD-007"|"Monica Marilú Chaparro Campos"|"IPAD"|"APPLE"|"S/N"|</t>
    </r>
    <r>
      <rPr>
        <b/>
        <sz val="10"/>
        <color theme="1"/>
        <rFont val="Regesto Grotesk"/>
      </rPr>
      <t>"DLXR2CEYGMW3"|</t>
    </r>
  </si>
  <si>
    <r>
      <t>"1"|"4090000000"|"INFOEM-COMP-IPAD-007"|"Monica Marilú Chaparro Campos"|"IPAD"|"APPLE"|"S/N"|"DLXR2CEYGMW3"|</t>
    </r>
    <r>
      <rPr>
        <b/>
        <sz val="10"/>
        <color theme="1"/>
        <rFont val="Regesto Grotesk"/>
      </rPr>
      <t>"Seguros SURA S.A. de C.V."|</t>
    </r>
  </si>
  <si>
    <r>
      <t>"1"|"4090000000"|"INFOEM-COMP-IPAD-007"|"Monica Marilú Chaparro Campos"|"IPAD"|"APPLE"|"S/N"|"DLXR2CEYGMW3"|"Seguros SURA S.A. de C.V."|</t>
    </r>
    <r>
      <rPr>
        <b/>
        <sz val="10"/>
        <color theme="1"/>
        <rFont val="Regesto Grotesk"/>
      </rPr>
      <t>"Compra"|</t>
    </r>
  </si>
  <si>
    <r>
      <t>"1"|"4090000000"|"INFOEM-COMP-IPAD-007"|"Monica Marilú Chaparro Campos"|"IPAD"|"APPLE"|"S/N"|"DLXR2CEYGMW3"|"Seguros SURA S.A. de C.V."|"Compra"|</t>
    </r>
    <r>
      <rPr>
        <b/>
        <sz val="10"/>
        <color theme="1"/>
        <rFont val="Regesto Grotesk"/>
      </rPr>
      <t>"FA112095"|</t>
    </r>
  </si>
  <si>
    <r>
      <t>"1"|"4090000000"|"INFOEM-COMP-IPAD-007"|"Monica Marilú Chaparro Campos"|"IPAD"|"APPLE"|"S/N"|"DLXR2CEYGMW3"|"Seguros SURA S.A. de C.V."|"Compra"|"FA112095"|</t>
    </r>
    <r>
      <rPr>
        <b/>
        <sz val="10"/>
        <color theme="1"/>
        <rFont val="Regesto Grotesk"/>
      </rPr>
      <t>"14/01/2016"|</t>
    </r>
  </si>
  <si>
    <r>
      <t>"1"|"4090000000"|"INFOEM-COMP-IPAD-007"|"Monica Marilú Chaparro Campos"|"IPAD"|"APPLE"|"S/N"|"DLXR2CEYGMW3"|"Seguros SURA S.A. de C.V."|"Compra"|"FA112095"|"14/01/2016"|</t>
    </r>
    <r>
      <rPr>
        <b/>
        <sz val="10"/>
        <color theme="1"/>
        <rFont val="Regesto Grotesk"/>
      </rPr>
      <t>"Apple  Operations México, S.A. De C.V."|</t>
    </r>
  </si>
  <si>
    <r>
      <t>"1"|"4090000000"|"INFOEM-COMP-IPAD-007"|"Monica Marilú Chaparro Campos"|"IPAD"|"APPLE"|"S/N"|"DLXR2CEYGMW3"|"Seguros SURA S.A. de C.V."|"Compra"|"FA112095"|"14/01/2016"|"Apple  Operations México, S.A. De C.V."|</t>
    </r>
    <r>
      <rPr>
        <b/>
        <sz val="10"/>
        <color theme="1"/>
        <rFont val="Regesto Grotesk"/>
      </rPr>
      <t>"22499.00"|</t>
    </r>
  </si>
  <si>
    <r>
      <t>"1"|"4090000000"|"INFOEM-COMP-IPAD-007"|"Monica Marilú Chaparro Campos"|"IPAD"|"APPLE"|"S/N"|"DLXR2CEYGMW3"|"Seguros SURA S.A. de C.V."|"Compra"|"FA112095"|"14/01/2016"|"Apple  Operations México, S.A. De C.V."|"22499.00"|</t>
    </r>
    <r>
      <rPr>
        <b/>
        <sz val="10"/>
        <color theme="1"/>
        <rFont val="Regesto Grotesk"/>
      </rPr>
      <t>"1241"|</t>
    </r>
  </si>
  <si>
    <r>
      <t>"1"|"4090000000"|"INFOEM-COMP-IPAD-007"|"Monica Marilú Chaparro Campos"|"IPAD"|"APPLE"|"S/N"|"DLXR2CEYGMW3"|"Seguros SURA S.A. de C.V."|"Compra"|"FA112095"|"14/01/2016"|"Apple  Operations México, S.A. De C.V."|"22499.00"|"1241"|</t>
    </r>
    <r>
      <rPr>
        <b/>
        <sz val="10"/>
        <color theme="1"/>
        <rFont val="Regesto Grotesk"/>
      </rPr>
      <t>"02"|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</si>
  <si>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</t>
    </r>
    <r>
      <rPr>
        <b/>
        <sz val="10"/>
        <color theme="1"/>
        <rFont val="Regesto Grotesk"/>
      </rPr>
      <t>"Equipo de Computo"|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</si>
  <si>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</t>
    </r>
    <r>
      <rPr>
        <b/>
        <sz val="10"/>
        <color theme="1"/>
        <rFont val="Regesto Grotesk"/>
      </rPr>
      <t>"D"|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</si>
  <si>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</t>
    </r>
    <r>
      <rPr>
        <b/>
        <sz val="10"/>
        <color theme="1"/>
        <rFont val="Regesto Grotesk"/>
      </rPr>
      <t>"21"|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</si>
  <si>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</t>
    </r>
    <r>
      <rPr>
        <b/>
        <sz val="10"/>
        <color theme="1"/>
        <rFont val="Regesto Grotesk"/>
      </rPr>
      <t>"19/06/2016"|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</si>
  <si>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</t>
    </r>
    <r>
      <rPr>
        <b/>
        <sz val="10"/>
        <color theme="1"/>
        <rFont val="Regesto Grotesk"/>
      </rPr>
      <t>"14/01/2016"|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</si>
  <si>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</t>
    </r>
    <r>
      <rPr>
        <b/>
        <sz val="10"/>
        <color theme="1"/>
        <rFont val="Regesto Grotesk"/>
      </rPr>
      <t>"Unidad de Vinculación"|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</si>
  <si>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Computo"|"D"|"21"|"19/06/2016"|"14/01/2016"|"Unidad de Vinculación"|</t>
    </r>
    <r>
      <rPr>
        <b/>
        <sz val="10"/>
        <color theme="1"/>
        <rFont val="Regesto Grotesk"/>
      </rPr>
      <t>"3 Años"|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</si>
  <si>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Computo"|"D"|"21"|"19/06/2016"|"14/01/2016"|"Unidad de Vinculación"|"3 Años"|</t>
    </r>
    <r>
      <rPr>
        <b/>
        <sz val="10"/>
        <color theme="1"/>
        <rFont val="Regesto Grotesk"/>
      </rPr>
      <t>"33"|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</si>
  <si>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Computo"|"D"|"21"|"19/06/2016"|"14/01/2016"|"Unidad de Vinculación"|"3 Años"|"33"|</t>
    </r>
    <r>
      <rPr>
        <b/>
        <sz val="10"/>
        <color theme="1"/>
        <rFont val="Regesto Grotesk"/>
      </rPr>
      <t>"624.90</t>
    </r>
    <r>
      <rPr>
        <sz val="10"/>
        <color theme="1"/>
        <rFont val="Regesto Grotesk"/>
      </rPr>
      <t>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</si>
  <si>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Computo"|"D"|"21"|"19/06/2016"|"14/01/2016"|"Unidad de Vinculación"|"3 Años"|"33"|"624.90"|</t>
    </r>
    <r>
      <rPr>
        <b/>
        <sz val="10"/>
        <color theme="1"/>
        <rFont val="Regesto Grotesk"/>
      </rPr>
      <t>"14372.92"|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</si>
  <si>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Computo"|"D"|"21"|"19/06/2016"|"14/01/2016"|"Unidad de Vinculación"|"3 Años"|"33"|"624.90"|"14372.92"|</t>
    </r>
    <r>
      <rPr>
        <b/>
        <sz val="10"/>
        <color theme="1"/>
        <rFont val="Regesto Grotesk"/>
      </rPr>
      <t>"Bueno"|</t>
    </r>
  </si>
  <si>
    <r>
      <t>"1"|"4090000000"|"INFOEM-COMP-IPAD-007"|"Monica Marilú Chaparro Campos"|"IPAD"|"APPLE"|"S/N"|"DLXR2CEYGMW3"|"Seguros SURA S.A. de C.V."|"Compra"|"FA112095"|"14/01/2016"|"Apple  Operations México, S.A. De C.V."|"22499.00"|"1241"|"02"|"Equipo de Computo"|"D"|"21"|"19/06/2016"|"14/01/2016"|"Unidad de Vinculación"|"3 Años"|"33"|"624.90"|"14372.92"|"Bueno"|</t>
    </r>
    <r>
      <rPr>
        <b/>
        <sz val="10"/>
        <color theme="1"/>
        <rFont val="Regesto Grotesk"/>
      </rPr>
      <t>"S/C"</t>
    </r>
  </si>
  <si>
    <r>
      <rPr>
        <b/>
        <sz val="12"/>
        <color theme="1"/>
        <rFont val="Regesto Grotesk"/>
      </rPr>
      <t xml:space="preserve">EAPE: </t>
    </r>
    <r>
      <rPr>
        <sz val="12"/>
        <color theme="1"/>
        <rFont val="Regesto Grotesk"/>
      </rPr>
      <t>Estado de Avance Presupuestal de Egresos</t>
    </r>
  </si>
  <si>
    <r>
      <t xml:space="preserve">EAPE: </t>
    </r>
    <r>
      <rPr>
        <sz val="10"/>
        <color theme="1"/>
        <rFont val="Regesto Grotesk"/>
      </rPr>
      <t>Estado de Avance Presupuestal de Egresos</t>
    </r>
  </si>
  <si>
    <r>
      <t>"1000"|</t>
    </r>
    <r>
      <rPr>
        <b/>
        <sz val="10"/>
        <color theme="1"/>
        <rFont val="Regesto Grotesk"/>
      </rPr>
      <t>"Servicios personales"|</t>
    </r>
  </si>
  <si>
    <r>
      <t>"1000"|"Servicios personales"|</t>
    </r>
    <r>
      <rPr>
        <b/>
        <sz val="10"/>
        <color theme="1"/>
        <rFont val="Regesto Grotesk"/>
      </rPr>
      <t>"1632571825.00"|</t>
    </r>
  </si>
  <si>
    <r>
      <t>"1000"|"Servicios personales"|"1632571825.00"|</t>
    </r>
    <r>
      <rPr>
        <b/>
        <sz val="10"/>
        <color theme="1"/>
        <rFont val="Regesto Grotesk"/>
      </rPr>
      <t>"8054517.16"|</t>
    </r>
  </si>
  <si>
    <r>
      <t>"1000"|"Servicios personales"|"1632571825.00"|"8054517.16"|</t>
    </r>
    <r>
      <rPr>
        <b/>
        <sz val="10"/>
        <color theme="1"/>
        <rFont val="Regesto Grotesk"/>
      </rPr>
      <t>"8054517.16"|</t>
    </r>
  </si>
  <si>
    <r>
      <t>"1000"|"Servicios personales"|"1632571825.00"|"8054517.16"|"8054517.16"|</t>
    </r>
    <r>
      <rPr>
        <b/>
        <sz val="10"/>
        <color theme="1"/>
        <rFont val="Regesto Grotesk"/>
      </rPr>
      <t>"1632571825.00"|</t>
    </r>
  </si>
  <si>
    <r>
      <t>"1000"|"Servicios personales"|"1632571825.00"|"8054517.16"|"8054517.16"|"1632571825.00"|</t>
    </r>
    <r>
      <rPr>
        <b/>
        <sz val="10"/>
        <color theme="1"/>
        <rFont val="Regesto Grotesk"/>
      </rPr>
      <t>"0.00"|</t>
    </r>
  </si>
  <si>
    <r>
      <t>"1000"|"Servicios personales"|"1632571825.00"|"8054517.16"|"8054517.16"|"1632571825.00"|"0.00"|</t>
    </r>
    <r>
      <rPr>
        <b/>
        <sz val="10"/>
        <color theme="1"/>
        <rFont val="Regesto Grotesk"/>
      </rPr>
      <t>"0.00"|</t>
    </r>
  </si>
  <si>
    <r>
      <t>"1000"|"Servicios personales"|"1632571825.00"|"8054517.16"|"8054517.16"|"1632571825.00"|"0.00"|"0.00"|</t>
    </r>
    <r>
      <rPr>
        <b/>
        <sz val="10"/>
        <color theme="1"/>
        <rFont val="Regesto Grotesk"/>
      </rPr>
      <t>"115926880.30"|</t>
    </r>
  </si>
  <si>
    <r>
      <t>"1000"|"Servicios personales"|"1632571825.00"|"8054517.16"|"8054517.16"|"1632571825.00"|"0.00"|"0.00"|"115926880.30"|</t>
    </r>
    <r>
      <rPr>
        <b/>
        <sz val="10"/>
        <color theme="1"/>
        <rFont val="Regesto Grotesk"/>
      </rPr>
      <t>"115926880.30"|</t>
    </r>
  </si>
  <si>
    <r>
      <t>"1000"|"Servicios personales"|"1632571825.00"|"8054517.16"|"8054517.16"|"1632571825.00"|"0.00"|"0.00"|"115926880.30"|"115926880.30"|</t>
    </r>
    <r>
      <rPr>
        <b/>
        <sz val="10"/>
        <color theme="1"/>
        <rFont val="Regesto Grotesk"/>
      </rPr>
      <t>"1516644944.70"|</t>
    </r>
  </si>
  <si>
    <r>
      <rPr>
        <b/>
        <sz val="12"/>
        <color theme="1"/>
        <rFont val="Regesto Grotesk"/>
      </rPr>
      <t xml:space="preserve">EAEPED: </t>
    </r>
    <r>
      <rPr>
        <sz val="12"/>
        <color theme="1"/>
        <rFont val="Regesto Grotesk"/>
      </rPr>
      <t xml:space="preserve">Estado Analítico del Ejercicio del Presupuesto de Egresos Detallado </t>
    </r>
  </si>
  <si>
    <r>
      <rPr>
        <b/>
        <sz val="10"/>
        <color theme="1"/>
        <rFont val="Regesto Grotesk"/>
      </rPr>
      <t xml:space="preserve">EAEPED: </t>
    </r>
    <r>
      <rPr>
        <sz val="10"/>
        <color theme="1"/>
        <rFont val="Regesto Grotesk"/>
      </rPr>
      <t xml:space="preserve">Estado Analítico del Ejercicio del Presupuesto de Egresos Detallado </t>
    </r>
  </si>
  <si>
    <r>
      <t>"100000000000000"|</t>
    </r>
    <r>
      <rPr>
        <b/>
        <sz val="10"/>
        <color theme="1"/>
        <rFont val="Regesto Grotesk"/>
      </rPr>
      <t>"100000000000000"|</t>
    </r>
  </si>
  <si>
    <r>
      <t>"100000000000000"|"100000000000000"|</t>
    </r>
    <r>
      <rPr>
        <b/>
        <sz val="10"/>
        <color theme="1"/>
        <rFont val="Regesto Grotesk"/>
      </rPr>
      <t>"01"|</t>
    </r>
  </si>
  <si>
    <r>
      <t>"100000000000000"|"100000000000000"|"01"|</t>
    </r>
    <r>
      <rPr>
        <b/>
        <sz val="10"/>
        <color theme="1"/>
        <rFont val="Regesto Grotesk"/>
      </rPr>
      <t>"01"|</t>
    </r>
  </si>
  <si>
    <r>
      <t>"100000000000000"|"100000000000000"|"01"|"01"|</t>
    </r>
    <r>
      <rPr>
        <b/>
        <sz val="10"/>
        <color theme="1"/>
        <rFont val="Regesto Grotesk"/>
      </rPr>
      <t>"01"|</t>
    </r>
  </si>
  <si>
    <r>
      <t>"100000000000000"|"100000000000000"|"01"|"01"|"01"|</t>
    </r>
    <r>
      <rPr>
        <b/>
        <sz val="10"/>
        <color theme="1"/>
        <rFont val="Regesto Grotesk"/>
      </rPr>
      <t>"01"|</t>
    </r>
  </si>
  <si>
    <r>
      <t>"100000000000000"|"100000000000000"|"01"|"01"|"01"|"01"|</t>
    </r>
    <r>
      <rPr>
        <b/>
        <sz val="10"/>
        <color theme="1"/>
        <rFont val="Regesto Grotesk"/>
      </rPr>
      <t>"01"|</t>
    </r>
  </si>
  <si>
    <r>
      <t>"100000000000000"|"100000000000000"|"01"|"01"|"01"|"01"|"01"|</t>
    </r>
    <r>
      <rPr>
        <b/>
        <sz val="10"/>
        <color theme="1"/>
        <rFont val="Regesto Grotesk"/>
      </rPr>
      <t>"01"|</t>
    </r>
  </si>
  <si>
    <r>
      <t>"100000000000000"|"100000000000000"|"01"|"01"|"01"|"01"|"01"|"01"|</t>
    </r>
    <r>
      <rPr>
        <b/>
        <sz val="10"/>
        <color theme="1"/>
        <rFont val="Regesto Grotesk"/>
      </rPr>
      <t>"11"|</t>
    </r>
  </si>
  <si>
    <r>
      <t>"100000000000000"|"100000000000000"|"01"|"01"|"01"|"01"|"01"|"01"|"11"|</t>
    </r>
    <r>
      <rPr>
        <b/>
        <sz val="10"/>
        <color theme="1"/>
        <rFont val="Regesto Grotesk"/>
      </rPr>
      <t>"01"|</t>
    </r>
  </si>
  <si>
    <r>
      <t>"100000000000000"|"100000000000000"|"01"|"01"|"01"|"01"|"01"|"01"|"11"|"01"|</t>
    </r>
    <r>
      <rPr>
        <b/>
        <sz val="10"/>
        <color theme="1"/>
        <rFont val="Regesto Grotesk"/>
      </rPr>
      <t>"01"|</t>
    </r>
  </si>
  <si>
    <r>
      <t>"100000000000000"|"100000000000000"|"01"|"01"|"01"|"01"|"01"|"01"|"11"|"01"|"01"|</t>
    </r>
    <r>
      <rPr>
        <b/>
        <sz val="10"/>
        <color theme="1"/>
        <rFont val="Regesto Grotesk"/>
      </rPr>
      <t>"01"|</t>
    </r>
  </si>
  <si>
    <r>
      <t>"100000000000000"|"100000000000000"|"01"|"01"|"01"|"01"|"01"|"01"|"11"|"01"|"01"|"01"|</t>
    </r>
    <r>
      <rPr>
        <b/>
        <sz val="10"/>
        <color theme="1"/>
        <rFont val="Regesto Grotesk"/>
      </rPr>
      <t xml:space="preserve">"1000"|
</t>
    </r>
    <r>
      <rPr>
        <sz val="10"/>
        <color theme="1"/>
        <rFont val="Regesto Grotesk"/>
      </rPr>
      <t>"100000000000000"|"100000000000000"|"01"|"01"|"01"|"01"|"01"|"01"|"11"|"01"|"01"|"01"|</t>
    </r>
    <r>
      <rPr>
        <b/>
        <sz val="10"/>
        <color theme="1"/>
        <rFont val="Regesto Grotesk"/>
      </rPr>
      <t>""|</t>
    </r>
  </si>
  <si>
    <r>
      <t>"100000000000000"|"100000000000000"|"01"|"01"|"01"|"01"|"01"|"01"|"11"|"01"|"01"|"01"|"1000"|</t>
    </r>
    <r>
      <rPr>
        <b/>
        <sz val="10"/>
        <color theme="1"/>
        <rFont val="Regesto Grotesk"/>
      </rPr>
      <t>""|</t>
    </r>
    <r>
      <rPr>
        <sz val="10"/>
        <color theme="1"/>
        <rFont val="Regesto Grotesk"/>
      </rPr>
      <t xml:space="preserve">
"100000000000000"|"100000000000000"|"01"|"01"|"01"|"01"|"01"|"01"|"11"|"01"|"01"|"01"|""|</t>
    </r>
    <r>
      <rPr>
        <b/>
        <sz val="10"/>
        <color theme="1"/>
        <rFont val="Regesto Grotesk"/>
      </rPr>
      <t>"1131"|</t>
    </r>
  </si>
  <si>
    <r>
      <t>"100000000000000"|"100000000000000"|"01"|"01"|"01"|"01"|"01"|"01"|"11"|"01"|"01"|"01"|""|"1131"|</t>
    </r>
    <r>
      <rPr>
        <b/>
        <sz val="10"/>
        <color theme="1"/>
        <rFont val="Regesto Grotesk"/>
      </rPr>
      <t>"Suledo base"|</t>
    </r>
  </si>
  <si>
    <r>
      <t>"100000000000000"|"100000000000000"|"01"|"01"|"01"|"01"|"01"|"01"|"11"|"01"|"01"|"01"|""|"1131"|"Suledo base"|</t>
    </r>
    <r>
      <rPr>
        <b/>
        <sz val="10"/>
        <color theme="1"/>
        <rFont val="Regesto Grotesk"/>
      </rPr>
      <t>"482198268.00"|</t>
    </r>
  </si>
  <si>
    <r>
      <t>"100000000000000"|"100000000000000"|"01"|"01"|"01"|"01"|"01"|"01"|"11"|"01"|"01"|"01"|""|"1131"|"Suledo base"|"482198268.00"|</t>
    </r>
    <r>
      <rPr>
        <b/>
        <sz val="10"/>
        <color theme="1"/>
        <rFont val="Regesto Grotesk"/>
      </rPr>
      <t>"62725.80"|</t>
    </r>
  </si>
  <si>
    <r>
      <t>"100000000000000"|"100000000000000"|"01"|"01"|"01"|"01"|"01"|"01"|"11"|"01"|"01"|"01"|""|"1131"|"Suledo base"|"482198268.00"|"62725.80"|</t>
    </r>
    <r>
      <rPr>
        <b/>
        <sz val="10"/>
        <color theme="1"/>
        <rFont val="Regesto Grotesk"/>
      </rPr>
      <t>"2373279.04"|</t>
    </r>
  </si>
  <si>
    <r>
      <t>"100000000000000"|"100000000000000"|"01"|"01"|"01"|"01"|"01"|"01"|"11"|"01"|"01"|"01"|""|"1131"|"Suledo base"|"482198268.00"|"62725.80"|"2373279.04"|</t>
    </r>
    <r>
      <rPr>
        <b/>
        <sz val="10"/>
        <color theme="1"/>
        <rFont val="Regesto Grotesk"/>
      </rPr>
      <t>"479887714.76"|</t>
    </r>
  </si>
  <si>
    <r>
      <t>"100000000000000"|"100000000000000"|"01"|"01"|"01"|"01"|"01"|"01"|"11"|"01"|"01"|"01"|""|"1131"|"Suledo base"|"482198268.00"|"62725.80"|"2373279.04"|"479887714.76"|</t>
    </r>
    <r>
      <rPr>
        <b/>
        <sz val="10"/>
        <color theme="1"/>
        <rFont val="Regesto Grotesk"/>
      </rPr>
      <t>"0.00"|</t>
    </r>
  </si>
  <si>
    <r>
      <t>"100000000000000"|"100000000000000"|"01"|"01"|"01"|"01"|"01"|"01"|"11"|"01"|"01"|"01"|""|"1131"|"Suledo base"|"482198268.00"|"62725.80"|"2373279.04"|"479887714.76"|"0.00"|</t>
    </r>
    <r>
      <rPr>
        <b/>
        <sz val="10"/>
        <color theme="1"/>
        <rFont val="Regesto Grotesk"/>
      </rPr>
      <t>"0.00"|</t>
    </r>
  </si>
  <si>
    <r>
      <t>"100000000000000"|"100000000000000"|"01"|"01"|"01"|"01"|"01"|"01"|"11"|"01"|"01"|"01"|""|"1131"|"Suledo base"|"482198268.00"|"62725.80"|"2373279.04"|"479887714.76"|"0.00"|"0.00"|</t>
    </r>
    <r>
      <rPr>
        <b/>
        <sz val="10"/>
        <color theme="1"/>
        <rFont val="Regesto Grotesk"/>
      </rPr>
      <t>"36761775.00"|</t>
    </r>
  </si>
  <si>
    <r>
      <t>"100000000000000"|"100000000000000"|"01"|"01"|"01"|"01"|"01"|"01"|"11"|"01"|"01"|"01"|""|"1131"|"Suledo base"|"482198268.00"|"62725.80"|"2373279.04"|"479887714.76"|"0.00"|"0.00"|"36761775.00"|</t>
    </r>
    <r>
      <rPr>
        <b/>
        <sz val="10"/>
        <color theme="1"/>
        <rFont val="Regesto Grotesk"/>
      </rPr>
      <t>"36761775.00"|</t>
    </r>
  </si>
  <si>
    <r>
      <t>"100000000000000"|"100000000000000"|"01"|"01"|"01"|"01"|"01"|"01"|"11"|"01"|"01"|"01"|""|"1131"|"Suledo base"|"482198268.00"|"62725.80"|"2373279.04"|"479887714.76"|"0.00"|"0.00"|"36761775.00"|"36761775.00"|</t>
    </r>
    <r>
      <rPr>
        <b/>
        <sz val="10"/>
        <color theme="1"/>
        <rFont val="Regesto Grotesk"/>
      </rPr>
      <t>"443125939.76"</t>
    </r>
  </si>
  <si>
    <r>
      <rPr>
        <b/>
        <sz val="12"/>
        <color theme="1"/>
        <rFont val="Regesto Grotesk"/>
      </rPr>
      <t xml:space="preserve">EAEPECF: </t>
    </r>
    <r>
      <rPr>
        <sz val="12"/>
        <color theme="1"/>
        <rFont val="Regesto Grotesk"/>
      </rPr>
      <t>Estado Analítico del Ejercicio del Presupuesto de Egresos Clasificación Funcional (Finalidad y Función)</t>
    </r>
  </si>
  <si>
    <r>
      <rPr>
        <b/>
        <sz val="10"/>
        <color theme="1"/>
        <rFont val="Regesto Grotesk"/>
      </rPr>
      <t xml:space="preserve">EAEPECF: </t>
    </r>
    <r>
      <rPr>
        <sz val="10"/>
        <color theme="1"/>
        <rFont val="Regesto Grotesk"/>
      </rPr>
      <t>EAEPECF: Estado Analítico del Ejercicio del Presupuesto de Egresos Clasificación Funcional (Finalidad y Función)</t>
    </r>
  </si>
  <si>
    <r>
      <t>"01"|</t>
    </r>
    <r>
      <rPr>
        <b/>
        <sz val="10"/>
        <color theme="1"/>
        <rFont val="Regesto Grotesk"/>
      </rPr>
      <t>""|</t>
    </r>
  </si>
  <si>
    <r>
      <t>"01"|""|</t>
    </r>
    <r>
      <rPr>
        <b/>
        <sz val="10"/>
        <color theme="1"/>
        <rFont val="Regesto Grotesk"/>
      </rPr>
      <t>"Gobierno"|</t>
    </r>
  </si>
  <si>
    <r>
      <t>"01"|""|"Gobierno"|</t>
    </r>
    <r>
      <rPr>
        <b/>
        <sz val="10"/>
        <color theme="1"/>
        <rFont val="Regesto Grotesk"/>
      </rPr>
      <t>"2778653.00"|</t>
    </r>
  </si>
  <si>
    <r>
      <t>"01"|""|"Gobierno"|"2778653.00"|</t>
    </r>
    <r>
      <rPr>
        <b/>
        <sz val="10"/>
        <color theme="1"/>
        <rFont val="Regesto Grotesk"/>
      </rPr>
      <t>"0.00"|</t>
    </r>
  </si>
  <si>
    <r>
      <t>"01"|""|"Gobierno"|"2778653.00"|"0.00"|</t>
    </r>
    <r>
      <rPr>
        <b/>
        <sz val="10"/>
        <color theme="1"/>
        <rFont val="Regesto Grotesk"/>
      </rPr>
      <t>"0.00"|</t>
    </r>
  </si>
  <si>
    <r>
      <t>"01"|""|"Gobierno"|"2778653.00"|"0.00"|"0.00"|</t>
    </r>
    <r>
      <rPr>
        <b/>
        <sz val="10"/>
        <color theme="1"/>
        <rFont val="Regesto Grotesk"/>
      </rPr>
      <t>"2778653.00"|</t>
    </r>
  </si>
  <si>
    <r>
      <t>"01"|""|"Gobierno"|"2778653.00"|"0.00"|"0.00"|"2778653.00"|</t>
    </r>
    <r>
      <rPr>
        <b/>
        <sz val="10"/>
        <color theme="1"/>
        <rFont val="Regesto Grotesk"/>
      </rPr>
      <t>"851035.40"|</t>
    </r>
  </si>
  <si>
    <r>
      <t>"01"|""|"Gobierno"|"2778653.00"|"0.00"|"0.00"|"2778653.00"|"851035.40"|</t>
    </r>
    <r>
      <rPr>
        <b/>
        <sz val="10"/>
        <color theme="1"/>
        <rFont val="Regesto Grotesk"/>
      </rPr>
      <t>"841360.16"|</t>
    </r>
  </si>
  <si>
    <r>
      <t>"01"|""|"Gobierno"|"2778653.00"|"0.00"|"0.00"|"2778653.00"|"851035.40"|"841360.16"|</t>
    </r>
    <r>
      <rPr>
        <b/>
        <sz val="10"/>
        <color theme="1"/>
        <rFont val="Regesto Grotesk"/>
      </rPr>
      <t>"841360.16"</t>
    </r>
  </si>
  <si>
    <r>
      <rPr>
        <b/>
        <sz val="12"/>
        <color theme="1"/>
        <rFont val="Regesto Grotesk"/>
      </rPr>
      <t xml:space="preserve">EAEPECE: </t>
    </r>
    <r>
      <rPr>
        <sz val="12"/>
        <color theme="1"/>
        <rFont val="Regesto Grotesk"/>
      </rPr>
      <t xml:space="preserve">Estado Analítico del Ejercicio del Presupuesto de Egresos Clasificación Económica (por Tipo de Gasto) </t>
    </r>
  </si>
  <si>
    <r>
      <rPr>
        <b/>
        <sz val="10"/>
        <color theme="1"/>
        <rFont val="Regesto Grotesk"/>
      </rPr>
      <t xml:space="preserve">EAEPECE: </t>
    </r>
    <r>
      <rPr>
        <sz val="10"/>
        <color theme="1"/>
        <rFont val="Regesto Grotesk"/>
      </rPr>
      <t xml:space="preserve">EAEPECE: Estado Analítico del Ejercicio del Presupuesto de Egresos Clasificación Económica (por Tipo de Gasto) </t>
    </r>
  </si>
  <si>
    <r>
      <t>"Gasto Corriente"|</t>
    </r>
    <r>
      <rPr>
        <b/>
        <sz val="10"/>
        <color theme="1"/>
        <rFont val="Regesto Grotesk"/>
      </rPr>
      <t>"2060229783.00"|</t>
    </r>
  </si>
  <si>
    <r>
      <t>"Gasto Corriente"|"2060229783.00"|</t>
    </r>
    <r>
      <rPr>
        <b/>
        <sz val="10"/>
        <color theme="1"/>
        <rFont val="Regesto Grotesk"/>
      </rPr>
      <t>"0.00"|</t>
    </r>
  </si>
  <si>
    <r>
      <t>"Gasto Corriente"|"2060229783.00"|"0.00"|</t>
    </r>
    <r>
      <rPr>
        <b/>
        <sz val="10"/>
        <color theme="1"/>
        <rFont val="Regesto Grotesk"/>
      </rPr>
      <t>"0.00"|</t>
    </r>
  </si>
  <si>
    <r>
      <t>"Gasto Corriente"|"2060229783.00"|"0.00"|"0.00"|</t>
    </r>
    <r>
      <rPr>
        <b/>
        <sz val="10"/>
        <color theme="1"/>
        <rFont val="Regesto Grotesk"/>
      </rPr>
      <t>"2060229783.00"|</t>
    </r>
  </si>
  <si>
    <r>
      <t>"Gasto Corriente"|"2060229783.00"|"0.00"|"0.00"|"2060229783.00"|</t>
    </r>
    <r>
      <rPr>
        <b/>
        <sz val="10"/>
        <color theme="1"/>
        <rFont val="Regesto Grotesk"/>
      </rPr>
      <t>"3729.18"|</t>
    </r>
  </si>
  <si>
    <r>
      <t>"Gasto Corriente"|"2060229783.00"|"0.00"|"0.00"|"2060229783.00"|"3729.18"|</t>
    </r>
    <r>
      <rPr>
        <b/>
        <sz val="10"/>
        <color theme="1"/>
        <rFont val="Regesto Grotesk"/>
      </rPr>
      <t>"133496216.48"|</t>
    </r>
  </si>
  <si>
    <r>
      <t>"Gasto Corriente"|"2060229783.00"|"0.00"|"0.00"|"2060229783.00"|"3729.18"|"133496216.48"|</t>
    </r>
    <r>
      <rPr>
        <b/>
        <sz val="10"/>
        <color theme="1"/>
        <rFont val="Regesto Grotesk"/>
      </rPr>
      <t>"1926729837.34"|</t>
    </r>
  </si>
  <si>
    <r>
      <rPr>
        <b/>
        <sz val="12"/>
        <color theme="1"/>
        <rFont val="Regesto Grotesk"/>
      </rPr>
      <t xml:space="preserve">EAEPECA: </t>
    </r>
    <r>
      <rPr>
        <sz val="12"/>
        <color theme="1"/>
        <rFont val="Regesto Grotesk"/>
      </rPr>
      <t>Estado Analítico del Ejercicio del Presupuesto de Egresos Clasificación Administrativa</t>
    </r>
  </si>
  <si>
    <r>
      <rPr>
        <b/>
        <sz val="10"/>
        <color theme="1"/>
        <rFont val="Regesto Grotesk"/>
      </rPr>
      <t xml:space="preserve">EAEPECA: </t>
    </r>
    <r>
      <rPr>
        <sz val="10"/>
        <color theme="1"/>
        <rFont val="Regesto Grotesk"/>
      </rPr>
      <t>Estado Analítico del Ejercicio del Presupuesto de Egresos Clasificación Administrativa</t>
    </r>
  </si>
  <si>
    <r>
      <t xml:space="preserve">""| </t>
    </r>
    <r>
      <rPr>
        <sz val="10"/>
        <color theme="0" tint="-0.34998626667073579"/>
        <rFont val="Regesto Grotesk"/>
      </rPr>
      <t xml:space="preserve">Para el poder Ejecutivo
</t>
    </r>
    <r>
      <rPr>
        <b/>
        <sz val="10"/>
        <rFont val="Regesto Grotesk"/>
      </rPr>
      <t>"2</t>
    </r>
    <r>
      <rPr>
        <b/>
        <sz val="10"/>
        <color theme="1"/>
        <rFont val="Regesto Grotesk"/>
      </rPr>
      <t>32D01000000000"|</t>
    </r>
  </si>
  <si>
    <r>
      <t>""|</t>
    </r>
    <r>
      <rPr>
        <b/>
        <sz val="10"/>
        <color theme="1"/>
        <rFont val="Regesto Grotesk"/>
      </rPr>
      <t>"Poder Ejecutivo"|</t>
    </r>
    <r>
      <rPr>
        <sz val="10"/>
        <color theme="1"/>
        <rFont val="Regesto Grotesk"/>
      </rPr>
      <t xml:space="preserve"> </t>
    </r>
    <r>
      <rPr>
        <sz val="10"/>
        <color theme="0" tint="-0.34998626667073579"/>
        <rFont val="Regesto Grotesk"/>
      </rPr>
      <t>Para el poder Ejecutivo</t>
    </r>
    <r>
      <rPr>
        <sz val="10"/>
        <color theme="1"/>
        <rFont val="Regesto Grotesk"/>
      </rPr>
      <t xml:space="preserve">
"232D01000000000"|</t>
    </r>
    <r>
      <rPr>
        <b/>
        <sz val="10"/>
        <color theme="1"/>
        <rFont val="Regesto Grotesk"/>
      </rPr>
      <t>"Reciclagua Ambiental, S.A. de C.V."|</t>
    </r>
  </si>
  <si>
    <r>
      <t>"232D01000000000"|"Reciclagua Ambiental, S.A. de C.V."|</t>
    </r>
    <r>
      <rPr>
        <b/>
        <sz val="10"/>
        <color theme="1"/>
        <rFont val="Regesto Grotesk"/>
      </rPr>
      <t>"177450649.00"|</t>
    </r>
  </si>
  <si>
    <r>
      <t>"232D01000000000"|"Reciclagua Ambiental, S.A. de C.V."|"177450649.00"|</t>
    </r>
    <r>
      <rPr>
        <b/>
        <sz val="10"/>
        <color theme="1"/>
        <rFont val="Regesto Grotesk"/>
      </rPr>
      <t>"1192236.69"|</t>
    </r>
  </si>
  <si>
    <r>
      <t>"232D01000000000"|"Reciclagua Ambiental, S.A. de C.V."|"177450649.00"|"1192236.69"|</t>
    </r>
    <r>
      <rPr>
        <b/>
        <sz val="10"/>
        <color theme="1"/>
        <rFont val="Regesto Grotesk"/>
      </rPr>
      <t>"0.00"|</t>
    </r>
  </si>
  <si>
    <r>
      <t>"232D01000000000"|"Reciclagua Ambiental, S.A. de C.V."|"177450649.00"|"1192236.69"|"0.00"|</t>
    </r>
    <r>
      <rPr>
        <b/>
        <sz val="10"/>
        <color theme="1"/>
        <rFont val="Regesto Grotesk"/>
      </rPr>
      <t>"178649885.69"|</t>
    </r>
  </si>
  <si>
    <r>
      <t>"232D01000000000"|"Reciclagua Ambiental, S.A. de C.V."|"177450649.00"|"1192236.69"|"0.00"|"178649885.69"|</t>
    </r>
    <r>
      <rPr>
        <b/>
        <sz val="10"/>
        <color theme="1"/>
        <rFont val="Regesto Grotesk"/>
      </rPr>
      <t>"750544.66"|</t>
    </r>
  </si>
  <si>
    <r>
      <t>"232D01000000000"|"Reciclagua Ambiental, S.A. de C.V."|"177450649.00"|"1192236.69"|"0.00"|"178649885.69"|"750544.66"|</t>
    </r>
    <r>
      <rPr>
        <b/>
        <sz val="10"/>
        <color theme="1"/>
        <rFont val="Regesto Grotesk"/>
      </rPr>
      <t>"118874800.65"|</t>
    </r>
  </si>
  <si>
    <r>
      <t>"232D01000000000"|"Reciclagua Ambiental, S.A. de C.V."|"177450649.00"|"1192236.69"|"0.00"|"178649885.69"|"750544.66"|"118874800.65"|</t>
    </r>
    <r>
      <rPr>
        <b/>
        <sz val="10"/>
        <color theme="1"/>
        <rFont val="Regesto Grotesk"/>
      </rPr>
      <t>"59775085.04"</t>
    </r>
  </si>
  <si>
    <r>
      <rPr>
        <b/>
        <sz val="12"/>
        <color theme="1"/>
        <rFont val="Regesto Grotesk"/>
      </rPr>
      <t xml:space="preserve">EAEPECOG: </t>
    </r>
    <r>
      <rPr>
        <sz val="12"/>
        <color theme="1"/>
        <rFont val="Regesto Grotesk"/>
      </rPr>
      <t>Estado Analítico del Ejercicio del Presupuesto de Egresos Clasificación por Objeto del Gasto (Capítulo y Concepto)</t>
    </r>
  </si>
  <si>
    <r>
      <rPr>
        <b/>
        <sz val="10"/>
        <color theme="1"/>
        <rFont val="Regesto Grotesk"/>
      </rPr>
      <t xml:space="preserve">EAEPECOG: </t>
    </r>
    <r>
      <rPr>
        <sz val="10"/>
        <color theme="1"/>
        <rFont val="Regesto Grotesk"/>
      </rPr>
      <t>Estado Analítico del Ejercicio del Presupuesto de Egresos Clasificación por Objeto del Gasto (Capítulo y Concepto)</t>
    </r>
  </si>
  <si>
    <r>
      <t>"1000"|</t>
    </r>
    <r>
      <rPr>
        <b/>
        <sz val="10"/>
        <color theme="1"/>
        <rFont val="Regesto Grotesk"/>
      </rPr>
      <t>"Servicios Personales"|</t>
    </r>
  </si>
  <si>
    <r>
      <t>"1000"|"Servicios Personales"|</t>
    </r>
    <r>
      <rPr>
        <b/>
        <sz val="10"/>
        <color theme="1"/>
        <rFont val="Regesto Grotesk"/>
      </rPr>
      <t>"1632571825.00"|</t>
    </r>
  </si>
  <si>
    <r>
      <t>"1000"|"Servicios Personales"|"1632571825.00"|</t>
    </r>
    <r>
      <rPr>
        <b/>
        <sz val="10"/>
        <color theme="1"/>
        <rFont val="Regesto Grotesk"/>
      </rPr>
      <t>"0.00"|</t>
    </r>
  </si>
  <si>
    <r>
      <t>"1000"|"Servicios Personales"|"1632571825.00"|"0.00"|</t>
    </r>
    <r>
      <rPr>
        <b/>
        <sz val="10"/>
        <color theme="1"/>
        <rFont val="Regesto Grotesk"/>
      </rPr>
      <t>"0.00"|</t>
    </r>
  </si>
  <si>
    <r>
      <t>"1000"|"Servicios Personales"|"1632571825.00"|"0.00"|"0.00"|</t>
    </r>
    <r>
      <rPr>
        <b/>
        <sz val="10"/>
        <color theme="1"/>
        <rFont val="Regesto Grotesk"/>
      </rPr>
      <t>"1632571825.00"|</t>
    </r>
  </si>
  <si>
    <r>
      <t>"1000"|"Servicios Personales"|"1632571825.00"|"0.00"|"0.00"|"1632571825.00"|</t>
    </r>
    <r>
      <rPr>
        <b/>
        <sz val="10"/>
        <color theme="1"/>
        <rFont val="Regesto Grotesk"/>
      </rPr>
      <t>"0.00"|</t>
    </r>
  </si>
  <si>
    <r>
      <t>"1000"|"Servicios Personales"|"1632571825.00"|"0.00"|"0.00"|"1632571825.00"|"0.00"|</t>
    </r>
    <r>
      <rPr>
        <b/>
        <sz val="10"/>
        <color theme="1"/>
        <rFont val="Regesto Grotesk"/>
      </rPr>
      <t>"115926880.30"|</t>
    </r>
  </si>
  <si>
    <r>
      <t>"1000"|"Servicios Personales"|"1632571825.00"|"0.00"|"0.00"|"1632571825.00"|"0.00"|"115926880.30"|</t>
    </r>
    <r>
      <rPr>
        <b/>
        <sz val="10"/>
        <color theme="1"/>
        <rFont val="Regesto Grotesk"/>
      </rPr>
      <t>"1516644944.70"</t>
    </r>
  </si>
  <si>
    <r>
      <rPr>
        <b/>
        <sz val="12"/>
        <color theme="1"/>
        <rFont val="Regesto Grotesk"/>
      </rPr>
      <t xml:space="preserve">EAPI: </t>
    </r>
    <r>
      <rPr>
        <sz val="12"/>
        <color theme="1"/>
        <rFont val="Regesto Grotesk"/>
      </rPr>
      <t xml:space="preserve">Estado de Avance Presupuestal de Ingresos </t>
    </r>
  </si>
  <si>
    <r>
      <rPr>
        <b/>
        <sz val="10"/>
        <color theme="1"/>
        <rFont val="Regesto Grotesk"/>
      </rPr>
      <t>EAPI:</t>
    </r>
    <r>
      <rPr>
        <sz val="10"/>
        <color theme="1"/>
        <rFont val="Regesto Grotesk"/>
      </rPr>
      <t xml:space="preserve"> Estado de Avance Presupuestal de Ingresos </t>
    </r>
  </si>
  <si>
    <r>
      <t xml:space="preserve">"8110"| </t>
    </r>
    <r>
      <rPr>
        <b/>
        <sz val="10"/>
        <color theme="1"/>
        <rFont val="Regesto Grotesk"/>
      </rPr>
      <t>"4174"|</t>
    </r>
  </si>
  <si>
    <r>
      <t>"8110"| "4174"|</t>
    </r>
    <r>
      <rPr>
        <b/>
        <sz val="10"/>
        <color theme="1"/>
        <rFont val="Regesto Grotesk"/>
      </rPr>
      <t>"000000000000001"|</t>
    </r>
  </si>
  <si>
    <r>
      <t>"8110"| "4174"|"000000000000001"|</t>
    </r>
    <r>
      <rPr>
        <b/>
        <sz val="10"/>
        <color theme="1"/>
        <rFont val="Regesto Grotesk"/>
      </rPr>
      <t>"00000000000000000001"|</t>
    </r>
  </si>
  <si>
    <r>
      <t>"8110"| "4174"|"000000000000001"|"00000000000000000001"|</t>
    </r>
    <r>
      <rPr>
        <b/>
        <sz val="10"/>
        <color theme="1"/>
        <rFont val="Regesto Grotesk"/>
      </rPr>
      <t>"0001"|</t>
    </r>
  </si>
  <si>
    <r>
      <t>"8110"| "4174"|"000000000000001"|"00000000000000000001"|"0001"|</t>
    </r>
    <r>
      <rPr>
        <b/>
        <sz val="10"/>
        <color theme="1"/>
        <rFont val="Regesto Grotesk"/>
      </rPr>
      <t>"Reciclagua Ambiental, S.A. de C.V."|</t>
    </r>
  </si>
  <si>
    <r>
      <t>"8110"| "4174"|"000000000000001"|"00000000000000000001"|"0001"|"Reciclagua Ambiental, S.A. de C.V."|</t>
    </r>
    <r>
      <rPr>
        <b/>
        <sz val="10"/>
        <color theme="1"/>
        <rFont val="Regesto Grotesk"/>
      </rPr>
      <t>"177450649.00"|</t>
    </r>
  </si>
  <si>
    <r>
      <t>"8110"| "4174"|"000000000000001"|"00000000000000000001"|"0001"|"Reciclagua Ambiental, S.A. de C.V."|"177450649.00"|"</t>
    </r>
    <r>
      <rPr>
        <b/>
        <sz val="10"/>
        <color theme="1"/>
        <rFont val="Regesto Grotesk"/>
      </rPr>
      <t>0.00"|</t>
    </r>
  </si>
  <si>
    <r>
      <t>"8110"| "4174"|"000000000000001"|"00000000000000000001"|"0001"|"Reciclagua Ambiental, S.A. de C.V."|"177450649.00"|"0.00"|</t>
    </r>
    <r>
      <rPr>
        <b/>
        <sz val="10"/>
        <color theme="1"/>
        <rFont val="Regesto Grotesk"/>
      </rPr>
      <t>"128019088.00"|</t>
    </r>
  </si>
  <si>
    <r>
      <t>"8110"| "4174"|"000000000000001"|"00000000000000000001"|"0001"|"Reciclagua Ambiental, S.A. de C.V."|"177450649.00"|"0.00"|"128019088.00"|</t>
    </r>
    <r>
      <rPr>
        <b/>
        <sz val="10"/>
        <color theme="1"/>
        <rFont val="Regesto Grotesk"/>
      </rPr>
      <t>"49431561.00"|</t>
    </r>
  </si>
  <si>
    <r>
      <t>"8110"| "4174"|"000000000000001"|"00000000000000000001"|"0001"|"Reciclagua Ambiental, S.A. de C.V."|"177450649.00"|"0.00"|"128019088.00"|"49431561.00"|</t>
    </r>
    <r>
      <rPr>
        <b/>
        <sz val="10"/>
        <color theme="1"/>
        <rFont val="Regesto Grotesk"/>
      </rPr>
      <t>"0.00"|</t>
    </r>
  </si>
  <si>
    <r>
      <t>"8110"| "4174"|"000000000000001"|"00000000000000000001"|"0001"|"Reciclagua Ambiental, S.A. de C.V."|"177450649.00"|"0.00"|"128019088.00"|"49431561.00"|"0.00"|</t>
    </r>
    <r>
      <rPr>
        <b/>
        <sz val="10"/>
        <color theme="1"/>
        <rFont val="Regesto Grotesk"/>
      </rPr>
      <t>"0.00"|</t>
    </r>
  </si>
  <si>
    <r>
      <t>"8110"| "4174"|"000000000000001"|"00000000000000000001"|"0001"|"Reciclagua Ambiental, S.A. de C.V."|"177450649.00"|"0.00"|"128019088.00"|"49431561.00"|"0.00"|"0.00"|</t>
    </r>
    <r>
      <rPr>
        <b/>
        <sz val="10"/>
        <color theme="1"/>
        <rFont val="Regesto Grotesk"/>
      </rPr>
      <t>"49431561.00"</t>
    </r>
  </si>
  <si>
    <r>
      <rPr>
        <b/>
        <sz val="12"/>
        <color theme="1"/>
        <rFont val="Regesto Grotesk"/>
      </rPr>
      <t xml:space="preserve">EAI: </t>
    </r>
    <r>
      <rPr>
        <sz val="12"/>
        <color theme="1"/>
        <rFont val="Regesto Grotesk"/>
      </rPr>
      <t>Estado Analítico de Ingresos</t>
    </r>
  </si>
  <si>
    <r>
      <t xml:space="preserve">EAI: </t>
    </r>
    <r>
      <rPr>
        <sz val="10"/>
        <color theme="1"/>
        <rFont val="Regesto Grotesk"/>
      </rPr>
      <t>Estado Analítico de Ingresos</t>
    </r>
  </si>
  <si>
    <r>
      <t>"4174"|</t>
    </r>
    <r>
      <rPr>
        <b/>
        <sz val="10"/>
        <color theme="1"/>
        <rFont val="Regesto Grotesk"/>
      </rPr>
      <t>"000000000000001"|</t>
    </r>
  </si>
  <si>
    <r>
      <t>"4174"|"000000000000001"|</t>
    </r>
    <r>
      <rPr>
        <b/>
        <sz val="10"/>
        <color theme="1"/>
        <rFont val="Regesto Grotesk"/>
      </rPr>
      <t>"00000000000000000001"|</t>
    </r>
  </si>
  <si>
    <r>
      <t>"4174"|"000000000000001"|"00000000000000000001"|</t>
    </r>
    <r>
      <rPr>
        <b/>
        <sz val="10"/>
        <color theme="1"/>
        <rFont val="Regesto Grotesk"/>
      </rPr>
      <t>"0001"|</t>
    </r>
  </si>
  <si>
    <r>
      <t>"4174"|"000000000000001"|"00000000000000000001"|"0001"|</t>
    </r>
    <r>
      <rPr>
        <b/>
        <sz val="10"/>
        <color theme="1"/>
        <rFont val="Regesto Grotesk"/>
      </rPr>
      <t>"Reciclagua Ambiental, S.A. de C.V."|</t>
    </r>
  </si>
  <si>
    <r>
      <t>"4174"|"000000000000001"|"00000000000000000001"|"0001"|"Reciclagua Ambiental, S.A. de C.V."|</t>
    </r>
    <r>
      <rPr>
        <b/>
        <sz val="10"/>
        <color theme="1"/>
        <rFont val="Regesto Grotesk"/>
      </rPr>
      <t>"177450649.00"|</t>
    </r>
  </si>
  <si>
    <r>
      <t>"4174"|"000000000000001"|"00000000000000000001"|"0001"|"Reciclagua Ambiental, S.A. de C.V."|"177450649.00"|</t>
    </r>
    <r>
      <rPr>
        <b/>
        <sz val="10"/>
        <color theme="1"/>
        <rFont val="Regesto Grotesk"/>
      </rPr>
      <t>"0.00"|</t>
    </r>
  </si>
  <si>
    <r>
      <t>"4174"|"000000000000001"|"00000000000000000001"|"0001"|"Reciclagua Ambiental, S.A. de C.V."|"177450649.00"|"0.00"|</t>
    </r>
    <r>
      <rPr>
        <b/>
        <sz val="10"/>
        <color theme="1"/>
        <rFont val="Regesto Grotesk"/>
      </rPr>
      <t>"128019088.00"|</t>
    </r>
  </si>
  <si>
    <r>
      <t>"4174"|"000000000000001"|"00000000000000000001"|"0001"|"Reciclagua Ambiental, S.A. de C.V."|"177450649.00"|"0.00"|"128019088.00"|</t>
    </r>
    <r>
      <rPr>
        <b/>
        <sz val="10"/>
        <color theme="1"/>
        <rFont val="Regesto Grotesk"/>
      </rPr>
      <t>"49431561.00"|</t>
    </r>
  </si>
  <si>
    <r>
      <t>"4174"|"000000000000001"|"00000000000000000001"|"0001"|"Reciclagua Ambiental, S.A. de C.V."|"177450649.00"|"0.00"|"128019088.00"|"49431561.00"|</t>
    </r>
    <r>
      <rPr>
        <b/>
        <sz val="10"/>
        <color theme="1"/>
        <rFont val="Regesto Grotesk"/>
      </rPr>
      <t>"0.00"|</t>
    </r>
  </si>
  <si>
    <r>
      <t>"4174"|"000000000000001"|"00000000000000000001"|"0001"|"Reciclagua Ambiental, S.A. de C.V."|"177450649.00"|"0.00"|"128019088.00"|"49431561.00"|"0.00"|</t>
    </r>
    <r>
      <rPr>
        <b/>
        <sz val="10"/>
        <color theme="1"/>
        <rFont val="Regesto Grotesk"/>
      </rPr>
      <t>"0.00"|</t>
    </r>
  </si>
  <si>
    <r>
      <t>"4174"|"000000000000001"|"00000000000000000001"|"0001"|"Reciclagua Ambiental, S.A. de C.V."|"177450649.00"|"0.00"|"128019088.00"|"49431561.00"|"0.00"|"0.00"|</t>
    </r>
    <r>
      <rPr>
        <b/>
        <sz val="10"/>
        <color theme="1"/>
        <rFont val="Regesto Grotesk"/>
      </rPr>
      <t>"49431561.00"|</t>
    </r>
  </si>
  <si>
    <r>
      <t>"4174"|"000000000000001"|"00000000000000000001"|"0001"|"Reciclagua Ambiental, S.A. de C.V."|"177450649.00"|"0.00"|"128019088.00"|"49431561.00"|"0.00"|"0.00"|"49431561.00"|</t>
    </r>
    <r>
      <rPr>
        <b/>
        <sz val="10"/>
        <color theme="1"/>
        <rFont val="Regesto Grotesk"/>
      </rPr>
      <t>"14"|</t>
    </r>
  </si>
  <si>
    <r>
      <t>"4174"|"000000000000001"|"00000000000000000001"|"0001"|"Reciclagua Ambiental, S.A. de C.V."|"177450649.00"|"0.00"|"128019088.00"|"49431561.00"|"0.00"|"0.00"|"49431561.00"|"14"|</t>
    </r>
    <r>
      <rPr>
        <b/>
        <sz val="10"/>
        <color theme="1"/>
        <rFont val="Regesto Grotesk"/>
      </rPr>
      <t>"01"|</t>
    </r>
  </si>
  <si>
    <r>
      <t>"4174"|"000000000000001"|"00000000000000000001"|"0001"|"Reciclagua Ambiental, S.A. de C.V."|"177450649.00"|"0.00"|"128019088.00"|"49431561.00"|"0.00"|"0.00"|"49431561.00"|"14"|"01"|</t>
    </r>
    <r>
      <rPr>
        <b/>
        <sz val="10"/>
        <color theme="1"/>
        <rFont val="Regesto Grotesk"/>
      </rPr>
      <t>"01"|</t>
    </r>
  </si>
  <si>
    <r>
      <t>"4174"|"000000000000001"|"00000000000000000001"|"0001"|"Reciclagua Ambiental, S.A. de C.V."|"177450649.00"|"0.00"|"128019088.00"|"49431561.00"|"0.00"|"0.00"|"49431561.00"|"14"|"01"|"01"|</t>
    </r>
    <r>
      <rPr>
        <b/>
        <sz val="10"/>
        <color theme="1"/>
        <rFont val="Regesto Grotesk"/>
      </rPr>
      <t>"01"</t>
    </r>
  </si>
  <si>
    <r>
      <t>"1111"|</t>
    </r>
    <r>
      <rPr>
        <b/>
        <sz val="10"/>
        <color theme="1"/>
        <rFont val="Regesto Grotesk"/>
      </rPr>
      <t>"Efectivo"|</t>
    </r>
  </si>
  <si>
    <r>
      <rPr>
        <b/>
        <sz val="12"/>
        <color theme="1"/>
        <rFont val="Regesto Grotesk"/>
      </rPr>
      <t xml:space="preserve">BCD: </t>
    </r>
    <r>
      <rPr>
        <sz val="12"/>
        <color theme="1"/>
        <rFont val="Regesto Grotesk"/>
      </rPr>
      <t xml:space="preserve">Balanza de Comprobación Detallada </t>
    </r>
  </si>
  <si>
    <r>
      <t xml:space="preserve">BCD: </t>
    </r>
    <r>
      <rPr>
        <b/>
        <sz val="10"/>
        <color theme="1"/>
        <rFont val="Regesto Grotesk"/>
      </rPr>
      <t xml:space="preserve">Balanza de Comprobación Detallada </t>
    </r>
  </si>
  <si>
    <r>
      <t>"1111"|</t>
    </r>
    <r>
      <rPr>
        <b/>
        <sz val="10"/>
        <color theme="1"/>
        <rFont val="Regesto Grotesk"/>
      </rPr>
      <t>""|</t>
    </r>
  </si>
  <si>
    <r>
      <t>"1111"|""|</t>
    </r>
    <r>
      <rPr>
        <b/>
        <sz val="10"/>
        <color theme="1"/>
        <rFont val="Regesto Grotesk"/>
      </rPr>
      <t>""|</t>
    </r>
  </si>
  <si>
    <r>
      <t>"1111"|""|""|</t>
    </r>
    <r>
      <rPr>
        <b/>
        <sz val="10"/>
        <color theme="1"/>
        <rFont val="Regesto Grotesk"/>
      </rPr>
      <t>""|</t>
    </r>
  </si>
  <si>
    <r>
      <t>"1111"|""|""|""|</t>
    </r>
    <r>
      <rPr>
        <b/>
        <sz val="10"/>
        <color theme="1"/>
        <rFont val="Regesto Grotesk"/>
      </rPr>
      <t>""|</t>
    </r>
  </si>
  <si>
    <r>
      <t>"1111"|""|""|""|""|</t>
    </r>
    <r>
      <rPr>
        <b/>
        <sz val="10"/>
        <color theme="1"/>
        <rFont val="Regesto Grotesk"/>
      </rPr>
      <t>"Efectivo"|</t>
    </r>
  </si>
  <si>
    <r>
      <t>"1111"|""|""|""|""|"Efectivo"|</t>
    </r>
    <r>
      <rPr>
        <b/>
        <sz val="10"/>
        <color theme="1"/>
        <rFont val="Regesto Grotesk"/>
      </rPr>
      <t>"100000.00"|</t>
    </r>
  </si>
  <si>
    <r>
      <t>"1111"|""|""|""|""|"Efectivo"|"100000.00"|</t>
    </r>
    <r>
      <rPr>
        <b/>
        <sz val="10"/>
        <color theme="1"/>
        <rFont val="Regesto Grotesk"/>
      </rPr>
      <t>"0.00"|</t>
    </r>
  </si>
  <si>
    <r>
      <t>"1111"|""|""|""|""|"Efectivo"|"100000.00"|"0.00"|</t>
    </r>
    <r>
      <rPr>
        <b/>
        <sz val="10"/>
        <color theme="1"/>
        <rFont val="Regesto Grotesk"/>
      </rPr>
      <t>"0.00"|</t>
    </r>
  </si>
  <si>
    <r>
      <t>"1111"|""|""|""|""|"Efectivo"|"100000.00"|"0.00"|"0.00"|</t>
    </r>
    <r>
      <rPr>
        <b/>
        <sz val="10"/>
        <color theme="1"/>
        <rFont val="Regesto Grotesk"/>
      </rPr>
      <t>"0.00"|</t>
    </r>
  </si>
  <si>
    <r>
      <t>"1111"|""|""|""|""|"Efectivo"|"100000.00"|"0.00"|"0.00"|"0.00"|</t>
    </r>
    <r>
      <rPr>
        <b/>
        <sz val="10"/>
        <color theme="1"/>
        <rFont val="Regesto Grotesk"/>
      </rPr>
      <t>"100000.00"|</t>
    </r>
  </si>
  <si>
    <r>
      <t>"1111"|""|""|""|""|"Efectivo"|"100000.00"|"0.00"|"0.00"|"0.00"|"100000.00"|</t>
    </r>
    <r>
      <rPr>
        <b/>
        <sz val="10"/>
        <color theme="1"/>
        <rFont val="Regesto Grotesk"/>
      </rPr>
      <t>"0.00"</t>
    </r>
  </si>
  <si>
    <r>
      <rPr>
        <b/>
        <sz val="12"/>
        <color theme="1"/>
        <rFont val="Regesto Grotesk"/>
      </rPr>
      <t xml:space="preserve">BC: </t>
    </r>
    <r>
      <rPr>
        <sz val="12"/>
        <color theme="1"/>
        <rFont val="Regesto Grotesk"/>
      </rPr>
      <t>Balanza de Comprobación</t>
    </r>
  </si>
  <si>
    <r>
      <t>"1111"|"Efectivo"|</t>
    </r>
    <r>
      <rPr>
        <b/>
        <sz val="10"/>
        <color theme="1"/>
        <rFont val="Regesto Grotesk"/>
      </rPr>
      <t>"10000.00"|</t>
    </r>
  </si>
  <si>
    <r>
      <t>"1111"|"Efectivo"|"10000.00"|</t>
    </r>
    <r>
      <rPr>
        <b/>
        <sz val="10"/>
        <color theme="1"/>
        <rFont val="Regesto Grotesk"/>
      </rPr>
      <t>"0.00"|</t>
    </r>
  </si>
  <si>
    <r>
      <t>"1111"|"Efectivo"|"10000.00"|"0.00"|</t>
    </r>
    <r>
      <rPr>
        <b/>
        <sz val="10"/>
        <color theme="1"/>
        <rFont val="Regesto Grotesk"/>
      </rPr>
      <t>"0.00"|</t>
    </r>
  </si>
  <si>
    <r>
      <t>"1111"|"Efectivo"|"10000.00"|"0.00"|"0.00"|</t>
    </r>
    <r>
      <rPr>
        <b/>
        <sz val="10"/>
        <color theme="1"/>
        <rFont val="Regesto Grotesk"/>
      </rPr>
      <t>"0.00"|</t>
    </r>
  </si>
  <si>
    <r>
      <t>"1111"|"Efectivo"|"10000.00"|"0.00"|"0.00"|"0.00"|</t>
    </r>
    <r>
      <rPr>
        <b/>
        <sz val="10"/>
        <color theme="1"/>
        <rFont val="Regesto Grotesk"/>
      </rPr>
      <t>"100000.00"|</t>
    </r>
  </si>
  <si>
    <r>
      <t>"1111"|"Efectivo"|"10000.00"|"0.00"|"0.00"|"0.00"|"100000.00"|</t>
    </r>
    <r>
      <rPr>
        <b/>
        <sz val="10"/>
        <color theme="1"/>
        <rFont val="Regesto Grotesk"/>
      </rPr>
      <t>"0.00"</t>
    </r>
  </si>
  <si>
    <r>
      <rPr>
        <b/>
        <sz val="12"/>
        <color theme="1"/>
        <rFont val="Regesto Grotesk"/>
      </rPr>
      <t xml:space="preserve">ECSF: </t>
    </r>
    <r>
      <rPr>
        <sz val="12"/>
        <color theme="1"/>
        <rFont val="Regesto Grotesk"/>
      </rPr>
      <t>Estado de Cambios en la Situación Financiera</t>
    </r>
  </si>
  <si>
    <r>
      <rPr>
        <b/>
        <sz val="10"/>
        <color theme="1"/>
        <rFont val="Regesto Grotesk"/>
      </rPr>
      <t xml:space="preserve">ECSF: </t>
    </r>
    <r>
      <rPr>
        <sz val="10"/>
        <color theme="1"/>
        <rFont val="Regesto Grotesk"/>
      </rPr>
      <t>Estado de Cambios en la Situación Financiera</t>
    </r>
  </si>
  <si>
    <r>
      <t>"ACTIVO"|</t>
    </r>
    <r>
      <rPr>
        <b/>
        <sz val="10"/>
        <color theme="1"/>
        <rFont val="Regesto Grotesk"/>
      </rPr>
      <t>"361263.96"|</t>
    </r>
  </si>
  <si>
    <r>
      <t>"ACTIVO"|"361263.96"|</t>
    </r>
    <r>
      <rPr>
        <b/>
        <sz val="10"/>
        <color theme="1"/>
        <rFont val="Regesto Grotesk"/>
      </rPr>
      <t>"695751.26"</t>
    </r>
  </si>
  <si>
    <r>
      <rPr>
        <b/>
        <sz val="12"/>
        <color theme="1"/>
        <rFont val="Regesto Grotesk"/>
      </rPr>
      <t xml:space="preserve">EVHP: </t>
    </r>
    <r>
      <rPr>
        <sz val="12"/>
        <color theme="1"/>
        <rFont val="Regesto Grotesk"/>
      </rPr>
      <t>Estado de Variación en la Hacienda Pública</t>
    </r>
  </si>
  <si>
    <r>
      <rPr>
        <b/>
        <sz val="10"/>
        <color theme="1"/>
        <rFont val="Regesto Grotesk"/>
      </rPr>
      <t xml:space="preserve">EVHP: </t>
    </r>
    <r>
      <rPr>
        <sz val="10"/>
        <color theme="1"/>
        <rFont val="Regesto Grotesk"/>
      </rPr>
      <t>Estado de Variación en la Hacienda Pública</t>
    </r>
  </si>
  <si>
    <r>
      <t>"Hacienda Pública / Patrimonio Contribuido Neto de 2024"|</t>
    </r>
    <r>
      <rPr>
        <b/>
        <sz val="10"/>
        <color theme="1"/>
        <rFont val="Regesto Grotesk"/>
      </rPr>
      <t>"107619500.00"|</t>
    </r>
  </si>
  <si>
    <r>
      <t>"Hacienda Pública / Patrimonio Contribuido Neto de 2024"|"107619500.00"|</t>
    </r>
    <r>
      <rPr>
        <b/>
        <sz val="10"/>
        <color theme="1"/>
        <rFont val="Regesto Grotesk"/>
      </rPr>
      <t>""|</t>
    </r>
  </si>
  <si>
    <r>
      <t>"Hacienda Pública / Patrimonio Contribuido Neto de 2024"|"107619500.00"|""|</t>
    </r>
    <r>
      <rPr>
        <b/>
        <sz val="10"/>
        <color theme="1"/>
        <rFont val="Regesto Grotesk"/>
      </rPr>
      <t>""|</t>
    </r>
  </si>
  <si>
    <r>
      <t>"Hacienda Pública / Patrimonio Contribuido Neto de 2024"|"107619500.00"|""|""|</t>
    </r>
    <r>
      <rPr>
        <b/>
        <sz val="10"/>
        <color theme="1"/>
        <rFont val="Regesto Grotesk"/>
      </rPr>
      <t>""|</t>
    </r>
  </si>
  <si>
    <r>
      <t>"Hacienda Pública / Patrimonio Contribuido Neto de 2024"|"107619500.00"|""|""|""|</t>
    </r>
    <r>
      <rPr>
        <b/>
        <sz val="10"/>
        <color theme="1"/>
        <rFont val="Regesto Grotesk"/>
      </rPr>
      <t>"107619500.00"</t>
    </r>
  </si>
  <si>
    <r>
      <rPr>
        <b/>
        <sz val="12"/>
        <color theme="1"/>
        <rFont val="Regesto Grotesk"/>
      </rPr>
      <t xml:space="preserve">EAA: </t>
    </r>
    <r>
      <rPr>
        <sz val="12"/>
        <color theme="1"/>
        <rFont val="Regesto Grotesk"/>
      </rPr>
      <t>Estado Analítico del Activo</t>
    </r>
  </si>
  <si>
    <r>
      <rPr>
        <b/>
        <sz val="10"/>
        <color theme="1"/>
        <rFont val="Regesto Grotesk"/>
      </rPr>
      <t xml:space="preserve">EAA: </t>
    </r>
    <r>
      <rPr>
        <sz val="10"/>
        <color theme="1"/>
        <rFont val="Regesto Grotesk"/>
      </rPr>
      <t>Estado Analítico del Activo</t>
    </r>
  </si>
  <si>
    <r>
      <t>"ACTIVO"|</t>
    </r>
    <r>
      <rPr>
        <b/>
        <sz val="10"/>
        <color theme="1"/>
        <rFont val="Regesto Grotesk"/>
      </rPr>
      <t>"49651231.41"|</t>
    </r>
  </si>
  <si>
    <r>
      <t>"ACTIVO"|"49651231.41"|</t>
    </r>
    <r>
      <rPr>
        <b/>
        <sz val="10"/>
        <color theme="1"/>
        <rFont val="Regesto Grotesk"/>
      </rPr>
      <t>"403460417.95"|</t>
    </r>
  </si>
  <si>
    <r>
      <t>"ACTIVO"|"49651231.41"|"403460417.95"|</t>
    </r>
    <r>
      <rPr>
        <b/>
        <sz val="10"/>
        <color theme="1"/>
        <rFont val="Regesto Grotesk"/>
      </rPr>
      <t>"408553148.29"</t>
    </r>
    <r>
      <rPr>
        <sz val="10"/>
        <color theme="1"/>
        <rFont val="Regesto Grotesk"/>
      </rPr>
      <t>|</t>
    </r>
  </si>
  <si>
    <r>
      <t>"ACTIVO"|"49651231.41"|"403460417.95"|"408553148.29"|</t>
    </r>
    <r>
      <rPr>
        <b/>
        <sz val="10"/>
        <color theme="1"/>
        <rFont val="Regesto Grotesk"/>
      </rPr>
      <t>"44558501.07"|</t>
    </r>
  </si>
  <si>
    <r>
      <t>"ACTIVO"|"49651231.41"|"403460417.95"|"408553148.29"|"44558501.07"|</t>
    </r>
    <r>
      <rPr>
        <b/>
        <sz val="10"/>
        <color theme="1"/>
        <rFont val="Regesto Grotesk"/>
      </rPr>
      <t>"-5092730.34"</t>
    </r>
  </si>
  <si>
    <r>
      <rPr>
        <b/>
        <sz val="12"/>
        <color theme="1"/>
        <rFont val="Regesto Grotesk"/>
      </rPr>
      <t xml:space="preserve">EADYOP: </t>
    </r>
    <r>
      <rPr>
        <sz val="12"/>
        <color theme="1"/>
        <rFont val="Regesto Grotesk"/>
      </rPr>
      <t>Estado Analítico de Deuda y Otros Pasivos</t>
    </r>
  </si>
  <si>
    <r>
      <t xml:space="preserve">EADYOP: </t>
    </r>
    <r>
      <rPr>
        <sz val="10"/>
        <color theme="1"/>
        <rFont val="Regesto Grotesk"/>
      </rPr>
      <t>Estado Analítico de Deuda y Otros Pasivos</t>
    </r>
  </si>
  <si>
    <r>
      <t>"DEUDA PUBLICA"|</t>
    </r>
    <r>
      <rPr>
        <b/>
        <sz val="10"/>
        <color theme="1"/>
        <rFont val="Regesto Grotesk"/>
      </rPr>
      <t>""|</t>
    </r>
  </si>
  <si>
    <r>
      <t>"DEUDA PUBLICA"|""|</t>
    </r>
    <r>
      <rPr>
        <b/>
        <sz val="10"/>
        <color theme="1"/>
        <rFont val="Regesto Grotesk"/>
      </rPr>
      <t>""|</t>
    </r>
  </si>
  <si>
    <r>
      <t>"DEUDA PUBLICA"|""|""|</t>
    </r>
    <r>
      <rPr>
        <b/>
        <sz val="10"/>
        <color theme="1"/>
        <rFont val="Regesto Grotesk"/>
      </rPr>
      <t>""|</t>
    </r>
  </si>
  <si>
    <r>
      <t>"DEUDA PUBLICA"|""|""|""|</t>
    </r>
    <r>
      <rPr>
        <b/>
        <sz val="10"/>
        <color theme="1"/>
        <rFont val="Regesto Grotesk"/>
      </rPr>
      <t>""</t>
    </r>
  </si>
  <si>
    <r>
      <rPr>
        <b/>
        <sz val="12"/>
        <color theme="1"/>
        <rFont val="Regesto Grotesk"/>
      </rPr>
      <t xml:space="preserve">EFE: </t>
    </r>
    <r>
      <rPr>
        <sz val="12"/>
        <color theme="1"/>
        <rFont val="Regesto Grotesk"/>
      </rPr>
      <t>Estado de Flujos de Efectivo</t>
    </r>
  </si>
  <si>
    <r>
      <t xml:space="preserve">EFE: </t>
    </r>
    <r>
      <rPr>
        <sz val="10"/>
        <color theme="1"/>
        <rFont val="Regesto Grotesk"/>
      </rPr>
      <t>Estado de Flujos de Efectivo</t>
    </r>
  </si>
  <si>
    <r>
      <rPr>
        <sz val="10"/>
        <color theme="1"/>
        <rFont val="Regesto Grotesk"/>
      </rPr>
      <t>"Flujos de Efectivo de las Actividades de Operación"|</t>
    </r>
    <r>
      <rPr>
        <b/>
        <sz val="10"/>
        <color theme="1"/>
        <rFont val="Regesto Grotesk"/>
      </rPr>
      <t>""|</t>
    </r>
  </si>
  <si>
    <r>
      <rPr>
        <sz val="10"/>
        <color theme="1"/>
        <rFont val="Regesto Grotesk"/>
      </rPr>
      <t>"Flujos de Efectivo de las Actividades de Operación"|""|</t>
    </r>
    <r>
      <rPr>
        <b/>
        <sz val="10"/>
        <color theme="1"/>
        <rFont val="Regesto Grotesk"/>
      </rPr>
      <t>""</t>
    </r>
  </si>
  <si>
    <r>
      <rPr>
        <b/>
        <sz val="12"/>
        <color theme="1"/>
        <rFont val="Regesto Grotesk"/>
      </rPr>
      <t xml:space="preserve">EA: </t>
    </r>
    <r>
      <rPr>
        <sz val="12"/>
        <color theme="1"/>
        <rFont val="Regesto Grotesk"/>
      </rPr>
      <t xml:space="preserve">Estado de Actividades </t>
    </r>
  </si>
  <si>
    <r>
      <rPr>
        <b/>
        <sz val="10"/>
        <color theme="1"/>
        <rFont val="Regesto Grotesk"/>
      </rPr>
      <t xml:space="preserve">EA: </t>
    </r>
    <r>
      <rPr>
        <sz val="10"/>
        <color theme="1"/>
        <rFont val="Regesto Grotesk"/>
      </rPr>
      <t>Estado de Actividades</t>
    </r>
  </si>
  <si>
    <r>
      <t>"INGRESOS Y OTROS BENEFICIOS"|</t>
    </r>
    <r>
      <rPr>
        <b/>
        <sz val="10"/>
        <color theme="1"/>
        <rFont val="Regesto Grotesk"/>
      </rPr>
      <t>"126480247.35"|</t>
    </r>
  </si>
  <si>
    <r>
      <t>"INGRESOS Y OTROS BENEFICIOS"|"126480247.35"|</t>
    </r>
    <r>
      <rPr>
        <b/>
        <sz val="10"/>
        <color theme="1"/>
        <rFont val="Regesto Grotesk"/>
      </rPr>
      <t>"114840955.41"</t>
    </r>
  </si>
  <si>
    <r>
      <rPr>
        <b/>
        <sz val="12"/>
        <color theme="1"/>
        <rFont val="Regesto Grotesk"/>
      </rPr>
      <t xml:space="preserve">ESF: </t>
    </r>
    <r>
      <rPr>
        <sz val="12"/>
        <color theme="1"/>
        <rFont val="Regesto Grotesk"/>
      </rPr>
      <t>Estado de Situación Financiera</t>
    </r>
  </si>
  <si>
    <r>
      <rPr>
        <b/>
        <sz val="10"/>
        <color theme="1"/>
        <rFont val="Regesto Grotesk"/>
      </rPr>
      <t xml:space="preserve">ESF: </t>
    </r>
    <r>
      <rPr>
        <sz val="10"/>
        <color theme="1"/>
        <rFont val="Regesto Grotesk"/>
      </rPr>
      <t>Estado de Situación Financiera</t>
    </r>
  </si>
  <si>
    <r>
      <rPr>
        <b/>
        <sz val="10"/>
        <color theme="1"/>
        <rFont val="Regesto Grotesk"/>
      </rPr>
      <t xml:space="preserve">Los archivos .txt </t>
    </r>
    <r>
      <rPr>
        <b/>
        <sz val="10"/>
        <color rgb="FFFF0000"/>
        <rFont val="Regesto Grotesk"/>
      </rPr>
      <t>NO</t>
    </r>
    <r>
      <rPr>
        <b/>
        <sz val="10"/>
        <color theme="1"/>
        <rFont val="Regesto Grotesk"/>
      </rPr>
      <t xml:space="preserve"> deben contener información referente al encabezado y pie del documento solicitado:
</t>
    </r>
    <r>
      <rPr>
        <sz val="10"/>
        <color theme="1"/>
        <rFont val="Regesto Grotesk"/>
      </rPr>
      <t xml:space="preserve">
     • Nombre de la Entidad
     • Nombre del documento
     • Periodo del documento
     • Encabezado de las columnas que integran el documento
     • Totales
     • Leyenda del Documento
</t>
    </r>
  </si>
  <si>
    <r>
      <t xml:space="preserve">Los documentos .txt unicamente deberán contener la información referente al cuerpo del documento de acuerdo a las siguientes características:
     • </t>
    </r>
    <r>
      <rPr>
        <sz val="10"/>
        <color theme="1"/>
        <rFont val="Regesto Grotesk"/>
      </rPr>
      <t xml:space="preserve">Los archivos se integraran con las columnas solicitadas en las "Reglas de Negocio" para cada tipo de documento
     • Cada campo del archivo txt debe estar separado por el símbolo pipe      </t>
    </r>
    <r>
      <rPr>
        <b/>
        <sz val="10"/>
        <color theme="1"/>
        <rFont val="Regesto Grotesk"/>
      </rPr>
      <t xml:space="preserve">( | ) </t>
    </r>
    <r>
      <rPr>
        <sz val="10"/>
        <color theme="1"/>
        <rFont val="Regesto Grotesk"/>
      </rPr>
      <t>y el contenido del campo debe comenzar y terminar con comillas</t>
    </r>
    <r>
      <rPr>
        <b/>
        <sz val="10"/>
        <color theme="1"/>
        <rFont val="Regesto Grotesk"/>
      </rPr>
      <t xml:space="preserve"> ("...")
     • </t>
    </r>
    <r>
      <rPr>
        <sz val="10"/>
        <color theme="1"/>
        <rFont val="Regesto Grotesk"/>
      </rPr>
      <t>No se permiten símbolos no válidos, tales como</t>
    </r>
    <r>
      <rPr>
        <b/>
        <sz val="10"/>
        <color theme="1"/>
        <rFont val="Regesto Grotesk"/>
      </rPr>
      <t xml:space="preserve"> (%&amp;$_)</t>
    </r>
  </si>
  <si>
    <r>
      <t xml:space="preserve">Una vez verificado que el archivo cumple con lo solicitado en las" Reglas de Negocio", se deberá concatenar la información:
Colocar en una celda vacia  la siguiente formula: </t>
    </r>
    <r>
      <rPr>
        <b/>
        <sz val="10"/>
        <color theme="1"/>
        <rFont val="Regesto Grotesk"/>
      </rPr>
      <t>=CONCATENAR("""",Numero de celda,"""")</t>
    </r>
    <r>
      <rPr>
        <sz val="10"/>
        <color theme="1"/>
        <rFont val="Regesto Grotesk"/>
      </rPr>
      <t xml:space="preserve"> (ya se en el lado izquierdo  o en la aparte inferior del formato).</t>
    </r>
  </si>
  <si>
    <r>
      <t>Una vez aplicada la formula</t>
    </r>
    <r>
      <rPr>
        <b/>
        <sz val="10"/>
        <color theme="1"/>
        <rFont val="Regesto Grotesk"/>
      </rPr>
      <t xml:space="preserve"> =CONCATENAR("""",Numero de celda,"""");</t>
    </r>
    <r>
      <rPr>
        <sz val="10"/>
        <color theme="1"/>
        <rFont val="Regesto Grotesk"/>
      </rPr>
      <t xml:space="preserve"> se deberá de arrastrar a la izquierda y abajo con el objetivo de aplicar la formula a todas las columnas y renglones los cuales contengan información.</t>
    </r>
  </si>
  <si>
    <r>
      <t xml:space="preserve"> -  Se presionará </t>
    </r>
    <r>
      <rPr>
        <b/>
        <sz val="10"/>
        <color theme="1"/>
        <rFont val="Regesto Grotesk"/>
      </rPr>
      <t xml:space="preserve">(Control + B) </t>
    </r>
    <r>
      <rPr>
        <sz val="10"/>
        <color theme="1"/>
        <rFont val="Regesto Grotesk"/>
      </rPr>
      <t xml:space="preserve">
 - Colocar en </t>
    </r>
    <r>
      <rPr>
        <b/>
        <sz val="10"/>
        <color theme="1"/>
        <rFont val="Regesto Grotesk"/>
      </rPr>
      <t>"Buscar:"</t>
    </r>
    <r>
      <rPr>
        <sz val="10"/>
        <color theme="1"/>
        <rFont val="Regesto Grotesk"/>
      </rPr>
      <t xml:space="preserve">  coma ( , ) y en </t>
    </r>
    <r>
      <rPr>
        <b/>
        <sz val="10"/>
        <color theme="1"/>
        <rFont val="Regesto Grotesk"/>
      </rPr>
      <t>"Reemplazar con:"</t>
    </r>
    <r>
      <rPr>
        <sz val="10"/>
        <color theme="1"/>
        <rFont val="Regesto Grotesk"/>
      </rPr>
      <t xml:space="preserve"> se dejara en blanco.</t>
    </r>
  </si>
  <si>
    <r>
      <t xml:space="preserve"> - Se presionará</t>
    </r>
    <r>
      <rPr>
        <b/>
        <sz val="10"/>
        <color theme="1"/>
        <rFont val="Regesto Grotesk"/>
      </rPr>
      <t xml:space="preserve"> (Control + B)</t>
    </r>
    <r>
      <rPr>
        <sz val="10"/>
        <color theme="1"/>
        <rFont val="Regesto Grotesk"/>
      </rPr>
      <t xml:space="preserve">
 - Colocar en</t>
    </r>
    <r>
      <rPr>
        <b/>
        <sz val="10"/>
        <color theme="1"/>
        <rFont val="Regesto Grotesk"/>
      </rPr>
      <t xml:space="preserve"> "Buscar:" </t>
    </r>
    <r>
      <rPr>
        <sz val="10"/>
        <color theme="1"/>
        <rFont val="Regesto Grotesk"/>
      </rPr>
      <t xml:space="preserve">( "0" ) y en </t>
    </r>
    <r>
      <rPr>
        <b/>
        <sz val="10"/>
        <color theme="1"/>
        <rFont val="Regesto Grotesk"/>
      </rPr>
      <t xml:space="preserve">"Reemplazar con:" </t>
    </r>
    <r>
      <rPr>
        <sz val="10"/>
        <color theme="1"/>
        <rFont val="Regesto Grotesk"/>
      </rPr>
      <t>colocar ("0.00").
 - Verificar que las columnas con datos a un decimal, se muestren a dos decimales.</t>
    </r>
  </si>
  <si>
    <r>
      <t>Una vez realizadas las acciones de remplazo de datos, se procederá a guardar el archivo se la siguiente manera:
     • Archivo / Guardar como
     • Elegir la carpeta en el equipo de computo donde se realizara el guardado del archivo a generar
     • Asignar nombre al archivo a guardar y en la lista desplegable de</t>
    </r>
    <r>
      <rPr>
        <b/>
        <sz val="10"/>
        <color theme="1"/>
        <rFont val="Regesto Grotesk"/>
      </rPr>
      <t xml:space="preserve"> "Tipo"</t>
    </r>
    <r>
      <rPr>
        <sz val="10"/>
        <color theme="1"/>
        <rFont val="Regesto Grotesk"/>
      </rPr>
      <t xml:space="preserve"> se deberá de seleccionar </t>
    </r>
    <r>
      <rPr>
        <b/>
        <sz val="10"/>
        <color theme="1"/>
        <rFont val="Regesto Grotesk"/>
      </rPr>
      <t>"CSV (delimitado por comas)"</t>
    </r>
    <r>
      <rPr>
        <sz val="10"/>
        <color theme="1"/>
        <rFont val="Regesto Grotesk"/>
      </rPr>
      <t xml:space="preserve">
     • Guardar</t>
    </r>
  </si>
  <si>
    <r>
      <t xml:space="preserve">Abrir el archivo guardado como se describe a continuación: 
 - Click derecho
 - Abrir con / </t>
    </r>
    <r>
      <rPr>
        <b/>
        <sz val="10"/>
        <color theme="1"/>
        <rFont val="Regesto Grotesk"/>
      </rPr>
      <t xml:space="preserve">"Bloc de notas" </t>
    </r>
    <r>
      <rPr>
        <sz val="10"/>
        <color theme="1"/>
        <rFont val="Regesto Grotesk"/>
      </rPr>
      <t>(permitirá visualizar la información en un formato de texto).</t>
    </r>
  </si>
  <si>
    <r>
      <t xml:space="preserve">Una vez abierto el archivo:
 - Se presionará </t>
    </r>
    <r>
      <rPr>
        <b/>
        <sz val="10"/>
        <color theme="1"/>
        <rFont val="Regesto Grotesk"/>
      </rPr>
      <t>(Control + R)</t>
    </r>
    <r>
      <rPr>
        <sz val="10"/>
        <color theme="1"/>
        <rFont val="Regesto Grotesk"/>
      </rPr>
      <t xml:space="preserve"> y se realizara la acción de reemplazar colocando en el apartado de</t>
    </r>
    <r>
      <rPr>
        <b/>
        <sz val="10"/>
        <color theme="1"/>
        <rFont val="Regesto Grotesk"/>
      </rPr>
      <t xml:space="preserve"> Buscar</t>
    </r>
    <r>
      <rPr>
        <sz val="10"/>
        <color theme="1"/>
        <rFont val="Regesto Grotesk"/>
      </rPr>
      <t xml:space="preserve">: ( </t>
    </r>
    <r>
      <rPr>
        <b/>
        <sz val="10"/>
        <color theme="1"/>
        <rFont val="Regesto Grotesk"/>
      </rPr>
      <t>"""</t>
    </r>
    <r>
      <rPr>
        <sz val="10"/>
        <color theme="1"/>
        <rFont val="Regesto Grotesk"/>
      </rPr>
      <t xml:space="preserve"> ) y en </t>
    </r>
    <r>
      <rPr>
        <b/>
        <sz val="10"/>
        <color theme="1"/>
        <rFont val="Regesto Grotesk"/>
      </rPr>
      <t>Reemplazar por:</t>
    </r>
    <r>
      <rPr>
        <sz val="10"/>
        <color theme="1"/>
        <rFont val="Regesto Grotesk"/>
      </rPr>
      <t xml:space="preserve"> se colocara ( </t>
    </r>
    <r>
      <rPr>
        <b/>
        <sz val="10"/>
        <color theme="1"/>
        <rFont val="Regesto Grotesk"/>
      </rPr>
      <t>"</t>
    </r>
    <r>
      <rPr>
        <sz val="10"/>
        <color theme="1"/>
        <rFont val="Regesto Grotesk"/>
      </rPr>
      <t xml:space="preserve"> ) y se dará clic en Remplazar todo.</t>
    </r>
  </si>
  <si>
    <r>
      <t xml:space="preserve">  - Se presionara </t>
    </r>
    <r>
      <rPr>
        <b/>
        <sz val="10"/>
        <color theme="1"/>
        <rFont val="Regesto Grotesk"/>
      </rPr>
      <t xml:space="preserve">(Control + R) </t>
    </r>
    <r>
      <rPr>
        <sz val="10"/>
        <color theme="1"/>
        <rFont val="Regesto Grotesk"/>
      </rPr>
      <t xml:space="preserve">y se realizara la acción de reemplazar colocando en el apartado de </t>
    </r>
    <r>
      <rPr>
        <b/>
        <sz val="10"/>
        <color theme="1"/>
        <rFont val="Regesto Grotesk"/>
      </rPr>
      <t xml:space="preserve">Buscar: </t>
    </r>
    <r>
      <rPr>
        <sz val="10"/>
        <color theme="1"/>
        <rFont val="Regesto Grotesk"/>
      </rPr>
      <t xml:space="preserve">( , ) y en </t>
    </r>
    <r>
      <rPr>
        <b/>
        <sz val="10"/>
        <color theme="1"/>
        <rFont val="Regesto Grotesk"/>
      </rPr>
      <t>Reemplazar por:</t>
    </r>
    <r>
      <rPr>
        <sz val="10"/>
        <color theme="1"/>
        <rFont val="Regesto Grotesk"/>
      </rPr>
      <t xml:space="preserve"> se colocara ( | ) y se dará clic en Remplazar todo.</t>
    </r>
  </si>
  <si>
    <r>
      <t>Una vez realizado el reemplazo en el archivo a convertir (</t>
    </r>
    <r>
      <rPr>
        <b/>
        <sz val="10"/>
        <color theme="1"/>
        <rFont val="Regesto Grotesk"/>
      </rPr>
      <t>Bloc de notas</t>
    </r>
    <r>
      <rPr>
        <sz val="10"/>
        <color theme="1"/>
        <rFont val="Regesto Grotesk"/>
      </rPr>
      <t xml:space="preserve">) se procederá a realizar el guardado de la información:
 - Presionar: Archivo / Guardar como / y se elegira la ubicación donde se realizara el guardado del archivo en el equipo de computo.
 - Guardar el archivo con el nombre (nomenclatura) correspondiente
 - Verificar que el archivo se guarde en </t>
    </r>
    <r>
      <rPr>
        <b/>
        <sz val="10"/>
        <color theme="1"/>
        <rFont val="Regesto Grotesk"/>
      </rPr>
      <t xml:space="preserve">"Tipo:" </t>
    </r>
    <r>
      <rPr>
        <sz val="10"/>
        <color theme="1"/>
        <rFont val="Regesto Grotesk"/>
      </rPr>
      <t xml:space="preserve">como </t>
    </r>
    <r>
      <rPr>
        <b/>
        <sz val="10"/>
        <color theme="1"/>
        <rFont val="Regesto Grotesk"/>
      </rPr>
      <t xml:space="preserve">"Documento de texto (.txt)" </t>
    </r>
    <r>
      <rPr>
        <sz val="10"/>
        <color theme="1"/>
        <rFont val="Regesto Grotesk"/>
      </rPr>
      <t xml:space="preserve">y que en la lista desplegable de </t>
    </r>
    <r>
      <rPr>
        <b/>
        <sz val="10"/>
        <color theme="1"/>
        <rFont val="Regesto Grotesk"/>
      </rPr>
      <t>"Codificación"</t>
    </r>
    <r>
      <rPr>
        <sz val="10"/>
        <color theme="1"/>
        <rFont val="Regesto Grotesk"/>
      </rPr>
      <t xml:space="preserve"> este seleccionado </t>
    </r>
    <r>
      <rPr>
        <b/>
        <sz val="10"/>
        <color theme="1"/>
        <rFont val="Regesto Grotesk"/>
      </rPr>
      <t>"ANSI"</t>
    </r>
    <r>
      <rPr>
        <sz val="10"/>
        <color theme="1"/>
        <rFont val="Regesto Grotesk"/>
      </rPr>
      <t xml:space="preserve">
</t>
    </r>
    <r>
      <rPr>
        <b/>
        <sz val="10"/>
        <color theme="1"/>
        <rFont val="Regesto Grotesk"/>
      </rPr>
      <t xml:space="preserve"> - Guardar</t>
    </r>
  </si>
  <si>
    <t>Archivos solicitados en los Informes Trimestrales Estatales 2026</t>
  </si>
  <si>
    <t xml:space="preserve"> ESF000000002026</t>
  </si>
  <si>
    <t>EA000000002026</t>
  </si>
  <si>
    <t>EFE000000002026</t>
  </si>
  <si>
    <t>EADYOP000000002026</t>
  </si>
  <si>
    <t>EAA000000002026</t>
  </si>
  <si>
    <t>EVHP000000002026</t>
  </si>
  <si>
    <t>ECDF000000002026</t>
  </si>
  <si>
    <t>BC000000002026</t>
  </si>
  <si>
    <t>BCD000000002026</t>
  </si>
  <si>
    <t>EAI000000002026</t>
  </si>
  <si>
    <t>EAPI000000002026</t>
  </si>
  <si>
    <t>EAEPECOG000000002026</t>
  </si>
  <si>
    <t>EAEPECA000000002026</t>
  </si>
  <si>
    <t>EAEPECE000000002026</t>
  </si>
  <si>
    <t>EAEPECF000000002026</t>
  </si>
  <si>
    <t>EAEPED000000002026</t>
  </si>
  <si>
    <t>EAPE000000002026</t>
  </si>
  <si>
    <t>IBM000000002026</t>
  </si>
  <si>
    <t>IBI000000002026</t>
  </si>
  <si>
    <t>RMBMI000000002026</t>
  </si>
  <si>
    <t>RPA000000002026</t>
  </si>
  <si>
    <t>ND000000002026</t>
  </si>
  <si>
    <t>RRMMS000000002026</t>
  </si>
  <si>
    <t>ESF000000002026.txt</t>
  </si>
  <si>
    <t>2026: Año</t>
  </si>
  <si>
    <t>Conceptos de acuerdo al Estado de Situación Financiera Detallado del MUCG. 2026 Pag. 212.</t>
  </si>
  <si>
    <t>EA000000002026.txt</t>
  </si>
  <si>
    <t>Conceptos de acuerdo al Estado de Situación Financiera Detallado del MUCG. 2026 Pag. 209.</t>
  </si>
  <si>
    <t>EFE000000002026.txt</t>
  </si>
  <si>
    <t>Conceptos de acuerdo al Estado de Situación Financiera Detallado del MUCG. 2026 Pag. 221.</t>
  </si>
  <si>
    <t>EADYOP000000002026.txt</t>
  </si>
  <si>
    <t>Conceptos de acuerdo al Estado de Situación Financiera Detallado del MUCG. 2026 Pag. 225.</t>
  </si>
  <si>
    <t>EAA000000002026.txt</t>
  </si>
  <si>
    <t>Conceptos de acuerdo al Estado de Situación Financiera Detallado del MUCG. 2026 Pag. 215.</t>
  </si>
  <si>
    <t>EVHP000000002026.txt</t>
  </si>
  <si>
    <t>Conceptos de acuerdo al Estado de Variación en la Hacienda Pública del MUCG 2026 Pag. 215.</t>
  </si>
  <si>
    <t>ECSF000000002026.txt</t>
  </si>
  <si>
    <t>Conceptos de acuerdo al Estado de Variación en la Hacienda Pública del MUCG 2026 Pag. 218.</t>
  </si>
  <si>
    <t>BC000000002026.txt</t>
  </si>
  <si>
    <t>BCD000000002026.txt</t>
  </si>
  <si>
    <t>EAI000000002026.txt</t>
  </si>
  <si>
    <t>Cuenta de ingresos de primer a cuarto nivel  y conceptos de acuerdo a la Lista de Cuentas de Ingresos Estatal del MUCG. 2026 pag. 381.</t>
  </si>
  <si>
    <t>EAPI000000002026.txt</t>
  </si>
  <si>
    <t>EAEPECOG000000002026.txt</t>
  </si>
  <si>
    <t>EAEPECA000000002026.txt</t>
  </si>
  <si>
    <t xml:space="preserve">Claves y Conceptos de acuerdo al  Catálogo de Unidades Responsables, Ejecutoras y Centros de Costo del MUCG. 2026 Pag. 238. </t>
  </si>
  <si>
    <t>EAEPECE000000002026.txt</t>
  </si>
  <si>
    <t>Conceptos de acuerdo al Estado Analítico del Ejercicio del Presupuesto de Egresos Clasificación Económica (por Tipo de Gasto) del MUCG. 2026 Pag. 237.</t>
  </si>
  <si>
    <t>EAEPECF000000002026.txt</t>
  </si>
  <si>
    <t xml:space="preserve">Conceptos de acuerdo al Catálogo de Clasificación Funcional y Programática Estatal del MUCG. 2026 Pag. 357 </t>
  </si>
  <si>
    <t>EAEPED000000002026.txt</t>
  </si>
  <si>
    <t>Conceptos de acuerdo al Catálogo de Clasificación Funcional y Programática Estatal del MUCG. 2026 Pag. 357 y el  Catálogo de Fuentes de Financiamiento Estatal del MUCG Pag. 377.</t>
  </si>
  <si>
    <t>EAPE000000002026.txt</t>
  </si>
  <si>
    <t>IMB000000002026.txt</t>
  </si>
  <si>
    <t>IBI000000002026.txt</t>
  </si>
  <si>
    <t>RMBMI000000002026.txt</t>
  </si>
  <si>
    <t>En caso de que la Entidad Estatal reporte el archivo sin información, derivado de que no se genere este tipo de información, entonces el archivo RMBMI000000002026.txt deberá presentar la siguiente estructura: "0"|"0"|"0"|"0"|"Sin Movimientos"|""|"0.00"|""|""|""|"0.00"|"01/01/1900"|"01/01/1900"|""|""|""|"" (únicamente una fila)</t>
  </si>
  <si>
    <t>RPA000000002026.txt</t>
  </si>
  <si>
    <t>"1"|"Invitación Restringida"|"Artículos 36, 44 al 47 de la Ley de Contratación Pública del Estado de México y Municipios"|"Presencial"|"Adquisición de bienes"|"Nacional"|"Propios"|"2711 Y 2831"|"1737772.80"|"COMERCIALIZADORA ORMAN, S.A.- DE C.V."|"Adquisición de un lote de ropa y calzado para el personal administrativo"|"SA/REC/IR/001/2024"|"01/01/2026"|</t>
  </si>
  <si>
    <t>"1"|"Invitación Restringida"|"Artículos 36, 44 al 47 de la Ley de Contratación Pública del Estado de México y Municipios"|"Presencial"|"Adquisición de bienes"|"Nacional"|"Propios"|"2711 Y 2831"|"1737772.80"|"COMERCIALIZADORA ORMAN, S.A.- DE C.V."|"Adquisición de un lote de ropa y calzado para el personal administrativo"|"SA/REC/IR/001/2024"|"01/01/2026"|"20/08/2026"|</t>
  </si>
  <si>
    <t>"1"|"Invitación Restringida"|"Artículos 36, 44 al 47 de la Ley de Contratación Pública del Estado de México y Municipios"|"Presencial"|"Adquisición de bienes"|"Nacional"|"Propios"|"2711 Y 2831"|"1737772.80"|"COMERCIALIZADORA ORMAN, S.A.- DE C.V."|"Adquisición de un lote de ropa y calzado para el personal administrativo"|"SA/REC/IR/001/2024"|"01/01/2026"|"20/08/2026"|"Vigente"</t>
  </si>
  <si>
    <t>En caso de que la Entidad Estatal reporte el archivo sin información, derivado de que no se genere este tipo de información, entonces el archivo RMBMI000000002026.txt deberá presentar la siguiente estructura: "0"|Sin Movimientos"|""|""|""|""|""|"0"|"0.00"|""|""|""|"01/01/1900"|"01/01/1900"|"" (únicamente una fila)</t>
  </si>
  <si>
    <t>ND000000002026.txt</t>
  </si>
  <si>
    <t>RRMMS000000002026.txt</t>
  </si>
  <si>
    <t xml:space="preserve">Conceptos de acuerdo al Estado de Situación Financiera Detallado del MUCG. 2026 Pag. 251. </t>
  </si>
  <si>
    <t>“2026. Año del Humanismo Mexicano en el Estado de México".</t>
  </si>
  <si>
    <t>"ACTIVO"|"44558501.07"|"44224013.77"</t>
  </si>
  <si>
    <t>"Activo Circulante"|"4195293.62"|"3616309.23"</t>
  </si>
  <si>
    <t>"Efectivo y Equivalentes"|"1779519.35"|"1083768.09"</t>
  </si>
  <si>
    <t>"Derechos a Recibir Efectivo o Equivalentes"|"354284.4"|"422182.19"</t>
  </si>
  <si>
    <t>"Derechos a Recibir Bienes o Servicios"|"50096.08"|"83962.76"</t>
  </si>
  <si>
    <t>"Inventarios"|"0"|"0"</t>
  </si>
  <si>
    <t>"Almacenes"|"1743103.25"|"1758105.65"</t>
  </si>
  <si>
    <t>"Estimación por Pérdida o Deterioro de Activos Circulantes"|"0"|"0"</t>
  </si>
  <si>
    <t>"Otros Activos Circulantes"|"268290.54"|"268290.54"</t>
  </si>
  <si>
    <t>"Total de Activos Circulantes"|"4195293.62"|"3616309.23"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</si>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</sst>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"/>
    <numFmt numFmtId="165" formatCode="_-[$€-2]* #,##0.00_-;\-[$€-2]* #,##0.00_-;_-[$€-2]* &quot;-&quot;??_-"/>
    <numFmt numFmtId="166" formatCode="_(* #,##0.00_);_(* \(#,##0.00\);_(* &quot;-&quot;??_);_(@_)"/>
    <numFmt numFmtId="167" formatCode="#,##0.0000000000"/>
    <numFmt numFmtId="168" formatCode="0.0"/>
    <numFmt numFmtId="169" formatCode="General_)"/>
    <numFmt numFmtId="170" formatCode="_-* #,##0.00\ &quot;pta&quot;_-;\-* #,##0.00\ &quot;pta&quot;_-;_-* &quot;-&quot;??\ &quot;pta&quot;_-;_-@_-"/>
    <numFmt numFmtId="171" formatCode="#,###.0;\-#,###.0"/>
    <numFmt numFmtId="172" formatCode="_-* #,##0.0_-;\-* #,##0.0_-;_-* &quot;-&quot;??_-;_-@_-"/>
    <numFmt numFmtId="173" formatCode="#,##0.000000000_ ;\-#,##0.000000000\ "/>
    <numFmt numFmtId="174" formatCode="&quot;$&quot;#,##0.00"/>
    <numFmt numFmtId="175" formatCode="#,##0.00_ ;\-#,##0.00\ 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Kalinga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0"/>
      <color theme="1"/>
      <name val="Regesto Grotesk"/>
    </font>
    <font>
      <sz val="12"/>
      <color theme="1"/>
      <name val="Regesto Grotesk"/>
    </font>
    <font>
      <b/>
      <sz val="12"/>
      <color theme="1"/>
      <name val="Regesto Grotesk"/>
    </font>
    <font>
      <sz val="11"/>
      <color theme="1"/>
      <name val="Regesto Grotesk"/>
    </font>
    <font>
      <b/>
      <sz val="11"/>
      <name val="Regesto Grotesk"/>
    </font>
    <font>
      <b/>
      <sz val="11"/>
      <color theme="1"/>
      <name val="Regesto Grotesk"/>
    </font>
    <font>
      <b/>
      <sz val="10"/>
      <color theme="1"/>
      <name val="Regesto Grotesk"/>
    </font>
    <font>
      <b/>
      <sz val="10"/>
      <name val="Regesto Grotesk"/>
    </font>
    <font>
      <b/>
      <sz val="9"/>
      <name val="Regesto Grotesk"/>
    </font>
    <font>
      <sz val="10"/>
      <color rgb="FF000000"/>
      <name val="Regesto Grotesk"/>
    </font>
    <font>
      <sz val="10"/>
      <name val="Regesto Grotesk"/>
    </font>
    <font>
      <sz val="9"/>
      <color indexed="8"/>
      <name val="Regesto Grotesk"/>
    </font>
    <font>
      <b/>
      <sz val="40"/>
      <color rgb="FF000000"/>
      <name val="Regesto Grotesk"/>
    </font>
    <font>
      <b/>
      <sz val="30"/>
      <color rgb="FF000000"/>
      <name val="Regesto Grotesk"/>
    </font>
    <font>
      <b/>
      <sz val="35"/>
      <color rgb="FF000000"/>
      <name val="Regesto Grotesk"/>
    </font>
    <font>
      <b/>
      <sz val="35"/>
      <color theme="1"/>
      <name val="Regesto Grotesk"/>
    </font>
    <font>
      <sz val="4"/>
      <color theme="1"/>
      <name val="Regesto Grotesk"/>
    </font>
    <font>
      <b/>
      <sz val="26"/>
      <color theme="1"/>
      <name val="Regesto Grotesk"/>
    </font>
    <font>
      <sz val="10"/>
      <color theme="0"/>
      <name val="Regesto Grotesk"/>
    </font>
    <font>
      <b/>
      <sz val="10"/>
      <color rgb="FF000000"/>
      <name val="Regesto Grotesk"/>
    </font>
    <font>
      <sz val="10"/>
      <color theme="0" tint="-0.34998626667073579"/>
      <name val="Regesto Grotesk"/>
    </font>
    <font>
      <sz val="10"/>
      <color indexed="8"/>
      <name val="Regesto Grotesk"/>
    </font>
    <font>
      <b/>
      <sz val="14"/>
      <color theme="1"/>
      <name val="Regesto Grotesk"/>
    </font>
    <font>
      <b/>
      <sz val="12"/>
      <color theme="0"/>
      <name val="Regesto Grotesk"/>
    </font>
    <font>
      <b/>
      <sz val="10"/>
      <color rgb="FFFF0000"/>
      <name val="Regesto Grotesk"/>
    </font>
    <font>
      <b/>
      <sz val="10"/>
      <color theme="0"/>
      <name val="Regesto Grotesk"/>
    </font>
    <font>
      <sz val="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theme="0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8"/>
      </patternFill>
    </fill>
    <fill>
      <patternFill patternType="solid">
        <fgColor rgb="FFDBDBDB"/>
      </patternFill>
    </fill>
    <fill>
      <patternFill patternType="solid">
        <fgColor rgb="FF244027"/>
        <bgColor indexed="64"/>
      </patternFill>
    </fill>
    <fill>
      <patternFill patternType="solid">
        <fgColor rgb="FFDAD6BC"/>
        <bgColor indexed="64"/>
      </patternFill>
    </fill>
    <fill>
      <patternFill patternType="solid">
        <fgColor rgb="FF535A38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 style="medium">
        <color rgb="FFA6A6A6"/>
      </left>
      <right/>
      <top/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A6A6A6"/>
      </left>
      <right style="medium">
        <color rgb="FFA6A6A6"/>
      </right>
      <top style="thin">
        <color rgb="FFA6A6A6"/>
      </top>
      <bottom style="medium">
        <color rgb="FFA6A6A6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n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thin">
        <color theme="0" tint="-0.34998626667073579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rgb="FFA6A6A6"/>
      </left>
      <right style="medium">
        <color rgb="FFA6A6A6"/>
      </right>
      <top/>
      <bottom style="thin">
        <color rgb="FFA6A6A6"/>
      </bottom>
      <diagonal/>
    </border>
    <border>
      <left style="medium">
        <color rgb="FFDAD6BC"/>
      </left>
      <right style="medium">
        <color rgb="FFDAD6BC"/>
      </right>
      <top style="medium">
        <color rgb="FFDAD6BC"/>
      </top>
      <bottom style="medium">
        <color rgb="FFDAD6BC"/>
      </bottom>
      <diagonal/>
    </border>
    <border>
      <left style="medium">
        <color rgb="FF535A38"/>
      </left>
      <right/>
      <top style="medium">
        <color rgb="FF535A38"/>
      </top>
      <bottom style="medium">
        <color rgb="FF535A38"/>
      </bottom>
      <diagonal/>
    </border>
    <border>
      <left/>
      <right/>
      <top style="medium">
        <color rgb="FF535A38"/>
      </top>
      <bottom style="medium">
        <color rgb="FF535A38"/>
      </bottom>
      <diagonal/>
    </border>
    <border>
      <left/>
      <right style="medium">
        <color rgb="FF535A38"/>
      </right>
      <top style="medium">
        <color rgb="FF535A38"/>
      </top>
      <bottom style="medium">
        <color rgb="FF535A38"/>
      </bottom>
      <diagonal/>
    </border>
    <border>
      <left style="medium">
        <color rgb="FFDAD6BC"/>
      </left>
      <right/>
      <top style="medium">
        <color rgb="FFDAD6BC"/>
      </top>
      <bottom style="medium">
        <color rgb="FFDAD6BC"/>
      </bottom>
      <diagonal/>
    </border>
    <border>
      <left/>
      <right style="medium">
        <color rgb="FFDAD6BC"/>
      </right>
      <top style="medium">
        <color rgb="FFDAD6BC"/>
      </top>
      <bottom style="medium">
        <color rgb="FFDAD6BC"/>
      </bottom>
      <diagonal/>
    </border>
    <border>
      <left/>
      <right/>
      <top style="medium">
        <color rgb="FFDAD6BC"/>
      </top>
      <bottom style="medium">
        <color rgb="FFDAD6BC"/>
      </bottom>
      <diagonal/>
    </border>
  </borders>
  <cellStyleXfs count="417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3" fillId="0" borderId="0"/>
    <xf numFmtId="0" fontId="2" fillId="0" borderId="0"/>
    <xf numFmtId="9" fontId="3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2" fillId="0" borderId="0"/>
    <xf numFmtId="0" fontId="3" fillId="0" borderId="0"/>
    <xf numFmtId="169" fontId="3" fillId="0" borderId="0"/>
    <xf numFmtId="169" fontId="7" fillId="0" borderId="0"/>
    <xf numFmtId="0" fontId="2" fillId="0" borderId="0"/>
    <xf numFmtId="0" fontId="2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4" borderId="2" applyNumberFormat="0" applyAlignment="0" applyProtection="0"/>
    <xf numFmtId="0" fontId="12" fillId="14" borderId="3" applyNumberFormat="0" applyAlignment="0" applyProtection="0"/>
    <xf numFmtId="0" fontId="6" fillId="0" borderId="1" applyNumberFormat="0" applyFill="0" applyAlignment="0" applyProtection="0"/>
    <xf numFmtId="0" fontId="13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8" borderId="0" applyNumberFormat="0" applyBorder="0" applyAlignment="0" applyProtection="0"/>
    <xf numFmtId="0" fontId="15" fillId="10" borderId="2" applyNumberFormat="0" applyAlignment="0" applyProtection="0"/>
    <xf numFmtId="0" fontId="16" fillId="19" borderId="0" applyNumberFormat="0" applyBorder="0" applyAlignment="0" applyProtection="0"/>
    <xf numFmtId="166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10" borderId="0" applyNumberFormat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3" fillId="7" borderId="5" applyNumberFormat="0" applyFont="0" applyAlignment="0" applyProtection="0"/>
    <xf numFmtId="0" fontId="18" fillId="4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" fillId="0" borderId="0"/>
    <xf numFmtId="0" fontId="2" fillId="0" borderId="0"/>
    <xf numFmtId="0" fontId="25" fillId="0" borderId="0">
      <alignment vertical="top"/>
    </xf>
    <xf numFmtId="0" fontId="2" fillId="0" borderId="0"/>
    <xf numFmtId="0" fontId="25" fillId="0" borderId="0">
      <alignment vertical="top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3" fillId="0" borderId="0"/>
    <xf numFmtId="43" fontId="8" fillId="0" borderId="0" applyFont="0" applyFill="0" applyBorder="0" applyAlignment="0" applyProtection="0"/>
    <xf numFmtId="0" fontId="26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2" fillId="0" borderId="0"/>
    <xf numFmtId="0" fontId="25" fillId="0" borderId="0">
      <alignment vertical="top"/>
    </xf>
    <xf numFmtId="0" fontId="25" fillId="0" borderId="0">
      <alignment vertical="top"/>
    </xf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3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28" fillId="0" borderId="0"/>
    <xf numFmtId="0" fontId="29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4" fillId="0" borderId="11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5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" fillId="0" borderId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23" borderId="0" applyNumberFormat="0" applyBorder="0" applyAlignment="0" applyProtection="0"/>
  </cellStyleXfs>
  <cellXfs count="365">
    <xf numFmtId="0" fontId="0" fillId="0" borderId="0" xfId="0"/>
    <xf numFmtId="0" fontId="31" fillId="0" borderId="0" xfId="0" applyFont="1"/>
    <xf numFmtId="0" fontId="32" fillId="0" borderId="0" xfId="0" applyFont="1"/>
    <xf numFmtId="0" fontId="34" fillId="0" borderId="0" xfId="0" applyFont="1"/>
    <xf numFmtId="0" fontId="35" fillId="3" borderId="30" xfId="0" applyFont="1" applyFill="1" applyBorder="1" applyAlignment="1">
      <alignment horizontal="center" vertical="center"/>
    </xf>
    <xf numFmtId="0" fontId="36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7" fillId="0" borderId="19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38" fillId="21" borderId="12" xfId="113" applyFont="1" applyFill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vertical="center"/>
      <protection locked="0"/>
    </xf>
    <xf numFmtId="4" fontId="31" fillId="0" borderId="27" xfId="0" applyNumberFormat="1" applyFont="1" applyBorder="1" applyAlignment="1" applyProtection="1">
      <alignment horizontal="right" vertical="center"/>
      <protection locked="0"/>
    </xf>
    <xf numFmtId="4" fontId="31" fillId="0" borderId="0" xfId="0" applyNumberFormat="1" applyFont="1" applyAlignment="1" applyProtection="1">
      <alignment vertical="center"/>
      <protection locked="0"/>
    </xf>
    <xf numFmtId="0" fontId="31" fillId="0" borderId="28" xfId="0" applyFont="1" applyBorder="1" applyAlignment="1" applyProtection="1">
      <alignment vertical="center"/>
      <protection locked="0"/>
    </xf>
    <xf numFmtId="4" fontId="31" fillId="0" borderId="28" xfId="0" applyNumberFormat="1" applyFont="1" applyBorder="1" applyAlignment="1" applyProtection="1">
      <alignment horizontal="right" vertical="center"/>
      <protection locked="0"/>
    </xf>
    <xf numFmtId="0" fontId="31" fillId="0" borderId="29" xfId="0" applyFont="1" applyBorder="1" applyAlignment="1" applyProtection="1">
      <alignment vertical="center"/>
      <protection locked="0"/>
    </xf>
    <xf numFmtId="0" fontId="31" fillId="0" borderId="29" xfId="0" applyFont="1" applyBorder="1" applyAlignment="1" applyProtection="1">
      <alignment horizontal="right" vertical="center"/>
      <protection locked="0"/>
    </xf>
    <xf numFmtId="0" fontId="38" fillId="21" borderId="36" xfId="0" applyFont="1" applyFill="1" applyBorder="1" applyAlignment="1">
      <alignment horizontal="center" vertical="center" wrapText="1"/>
    </xf>
    <xf numFmtId="0" fontId="38" fillId="21" borderId="27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 wrapText="1"/>
    </xf>
    <xf numFmtId="0" fontId="38" fillId="21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/>
    </xf>
    <xf numFmtId="0" fontId="38" fillId="21" borderId="29" xfId="0" applyFont="1" applyFill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8" fillId="21" borderId="12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justify" vertical="center" wrapText="1"/>
    </xf>
    <xf numFmtId="0" fontId="31" fillId="0" borderId="28" xfId="0" applyFont="1" applyBorder="1" applyAlignment="1">
      <alignment horizontal="justify" vertical="center" wrapText="1"/>
    </xf>
    <xf numFmtId="0" fontId="31" fillId="0" borderId="29" xfId="0" applyFont="1" applyBorder="1" applyAlignment="1">
      <alignment horizontal="justify" vertical="center" wrapText="1"/>
    </xf>
    <xf numFmtId="0" fontId="37" fillId="0" borderId="0" xfId="0" applyFont="1" applyProtection="1"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8" fillId="21" borderId="26" xfId="0" applyFont="1" applyFill="1" applyBorder="1" applyAlignment="1">
      <alignment horizontal="center" vertical="center" wrapText="1"/>
    </xf>
    <xf numFmtId="0" fontId="39" fillId="21" borderId="26" xfId="0" applyFont="1" applyFill="1" applyBorder="1" applyAlignment="1">
      <alignment horizontal="center" vertical="center" wrapText="1"/>
    </xf>
    <xf numFmtId="0" fontId="38" fillId="21" borderId="26" xfId="113" applyFont="1" applyFill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center" vertical="center"/>
      <protection locked="0"/>
    </xf>
    <xf numFmtId="0" fontId="31" fillId="0" borderId="27" xfId="0" applyFont="1" applyBorder="1" applyAlignment="1" applyProtection="1">
      <alignment horizontal="center" vertical="center" wrapText="1"/>
      <protection locked="0"/>
    </xf>
    <xf numFmtId="0" fontId="31" fillId="0" borderId="27" xfId="0" applyFont="1" applyBorder="1" applyAlignment="1" applyProtection="1">
      <alignment horizontal="left" vertical="center"/>
      <protection locked="0"/>
    </xf>
    <xf numFmtId="14" fontId="31" fillId="0" borderId="27" xfId="0" applyNumberFormat="1" applyFont="1" applyBorder="1" applyAlignment="1" applyProtection="1">
      <alignment horizontal="center" vertical="center"/>
      <protection locked="0"/>
    </xf>
    <xf numFmtId="0" fontId="40" fillId="0" borderId="27" xfId="0" applyFont="1" applyBorder="1" applyAlignment="1">
      <alignment horizontal="center" vertical="center" wrapText="1"/>
    </xf>
    <xf numFmtId="4" fontId="41" fillId="0" borderId="27" xfId="0" applyNumberFormat="1" applyFont="1" applyBorder="1" applyAlignment="1" applyProtection="1">
      <alignment horizontal="right" vertical="center"/>
      <protection locked="0"/>
    </xf>
    <xf numFmtId="0" fontId="31" fillId="0" borderId="28" xfId="0" applyFont="1" applyBorder="1" applyAlignment="1" applyProtection="1">
      <alignment horizontal="center" vertical="center"/>
      <protection locked="0"/>
    </xf>
    <xf numFmtId="0" fontId="31" fillId="0" borderId="28" xfId="0" applyFont="1" applyBorder="1" applyAlignment="1" applyProtection="1">
      <alignment horizontal="center" vertical="center" wrapText="1"/>
      <protection locked="0"/>
    </xf>
    <xf numFmtId="0" fontId="31" fillId="0" borderId="28" xfId="0" applyFont="1" applyBorder="1" applyAlignment="1" applyProtection="1">
      <alignment horizontal="left" vertical="center"/>
      <protection locked="0"/>
    </xf>
    <xf numFmtId="14" fontId="31" fillId="0" borderId="28" xfId="0" applyNumberFormat="1" applyFont="1" applyBorder="1" applyAlignment="1" applyProtection="1">
      <alignment horizontal="center" vertical="center"/>
      <protection locked="0"/>
    </xf>
    <xf numFmtId="0" fontId="40" fillId="0" borderId="28" xfId="0" applyFont="1" applyBorder="1" applyAlignment="1">
      <alignment horizontal="center" vertical="center" wrapText="1"/>
    </xf>
    <xf numFmtId="4" fontId="41" fillId="0" borderId="28" xfId="0" applyNumberFormat="1" applyFont="1" applyBorder="1" applyAlignment="1" applyProtection="1">
      <alignment horizontal="right" vertical="center"/>
      <protection locked="0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0" borderId="29" xfId="0" applyFont="1" applyBorder="1" applyAlignment="1" applyProtection="1">
      <alignment horizontal="left" vertical="center"/>
      <protection locked="0"/>
    </xf>
    <xf numFmtId="0" fontId="42" fillId="0" borderId="27" xfId="177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17" fontId="31" fillId="0" borderId="0" xfId="0" quotePrefix="1" applyNumberFormat="1" applyFont="1" applyAlignment="1" applyProtection="1">
      <alignment horizontal="center" vertical="center"/>
      <protection locked="0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3" fillId="0" borderId="0" xfId="0" applyFont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37" fillId="21" borderId="1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9" fontId="31" fillId="0" borderId="27" xfId="0" applyNumberFormat="1" applyFont="1" applyBorder="1" applyAlignment="1">
      <alignment horizontal="center" vertical="center" wrapText="1"/>
    </xf>
    <xf numFmtId="4" fontId="31" fillId="0" borderId="27" xfId="0" applyNumberFormat="1" applyFont="1" applyBorder="1" applyAlignment="1">
      <alignment horizontal="right" vertical="center" wrapText="1"/>
    </xf>
    <xf numFmtId="49" fontId="31" fillId="0" borderId="27" xfId="0" applyNumberFormat="1" applyFont="1" applyBorder="1" applyAlignment="1">
      <alignment horizontal="justify" vertical="center" wrapText="1"/>
    </xf>
    <xf numFmtId="14" fontId="31" fillId="0" borderId="2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28" xfId="0" applyFont="1" applyBorder="1" applyAlignment="1">
      <alignment horizontal="center" vertical="center" wrapText="1"/>
    </xf>
    <xf numFmtId="49" fontId="31" fillId="0" borderId="28" xfId="0" applyNumberFormat="1" applyFont="1" applyBorder="1" applyAlignment="1">
      <alignment horizontal="center" vertical="center" wrapText="1"/>
    </xf>
    <xf numFmtId="4" fontId="31" fillId="0" borderId="28" xfId="0" applyNumberFormat="1" applyFont="1" applyBorder="1" applyAlignment="1">
      <alignment horizontal="right" vertical="center" wrapText="1"/>
    </xf>
    <xf numFmtId="49" fontId="31" fillId="0" borderId="28" xfId="0" applyNumberFormat="1" applyFont="1" applyBorder="1" applyAlignment="1">
      <alignment horizontal="justify" vertical="center" wrapText="1"/>
    </xf>
    <xf numFmtId="14" fontId="31" fillId="0" borderId="28" xfId="0" applyNumberFormat="1" applyFont="1" applyBorder="1" applyAlignment="1">
      <alignment horizontal="center" vertical="center" wrapText="1"/>
    </xf>
    <xf numFmtId="49" fontId="31" fillId="0" borderId="29" xfId="0" applyNumberFormat="1" applyFont="1" applyBorder="1" applyAlignment="1">
      <alignment horizontal="center" vertical="center" wrapText="1"/>
    </xf>
    <xf numFmtId="174" fontId="31" fillId="0" borderId="29" xfId="0" applyNumberFormat="1" applyFont="1" applyBorder="1" applyAlignment="1">
      <alignment horizontal="right" vertical="center" wrapText="1"/>
    </xf>
    <xf numFmtId="49" fontId="31" fillId="0" borderId="29" xfId="0" applyNumberFormat="1" applyFont="1" applyBorder="1" applyAlignment="1">
      <alignment horizontal="justify" vertical="center" wrapText="1"/>
    </xf>
    <xf numFmtId="14" fontId="31" fillId="0" borderId="29" xfId="0" applyNumberFormat="1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49" fillId="2" borderId="0" xfId="0" applyFont="1" applyFill="1"/>
    <xf numFmtId="0" fontId="38" fillId="21" borderId="24" xfId="0" applyFont="1" applyFill="1" applyBorder="1" applyAlignment="1">
      <alignment horizontal="center" vertical="center" wrapText="1"/>
    </xf>
    <xf numFmtId="0" fontId="38" fillId="21" borderId="25" xfId="0" applyFont="1" applyFill="1" applyBorder="1" applyAlignment="1">
      <alignment horizontal="center" vertical="center" wrapText="1"/>
    </xf>
    <xf numFmtId="0" fontId="41" fillId="0" borderId="27" xfId="59" applyFont="1" applyBorder="1" applyAlignment="1" applyProtection="1">
      <alignment horizontal="center" vertical="center"/>
      <protection locked="0"/>
    </xf>
    <xf numFmtId="0" fontId="41" fillId="0" borderId="27" xfId="59" quotePrefix="1" applyFont="1" applyBorder="1" applyAlignment="1" applyProtection="1">
      <alignment horizontal="center" vertical="center"/>
      <protection locked="0"/>
    </xf>
    <xf numFmtId="0" fontId="41" fillId="0" borderId="27" xfId="59" applyFont="1" applyBorder="1" applyAlignment="1" applyProtection="1">
      <alignment vertical="center"/>
      <protection locked="0"/>
    </xf>
    <xf numFmtId="4" fontId="41" fillId="0" borderId="27" xfId="59" applyNumberFormat="1" applyFont="1" applyBorder="1" applyAlignment="1" applyProtection="1">
      <alignment vertical="center"/>
      <protection locked="0"/>
    </xf>
    <xf numFmtId="0" fontId="41" fillId="0" borderId="27" xfId="59" applyFont="1" applyBorder="1" applyAlignment="1" applyProtection="1">
      <alignment vertical="center" wrapText="1"/>
      <protection locked="0"/>
    </xf>
    <xf numFmtId="0" fontId="41" fillId="0" borderId="28" xfId="59" applyFont="1" applyBorder="1" applyAlignment="1" applyProtection="1">
      <alignment horizontal="center" vertical="center"/>
      <protection locked="0"/>
    </xf>
    <xf numFmtId="0" fontId="41" fillId="0" borderId="28" xfId="59" applyFont="1" applyBorder="1" applyAlignment="1" applyProtection="1">
      <alignment vertical="center"/>
      <protection locked="0"/>
    </xf>
    <xf numFmtId="4" fontId="41" fillId="0" borderId="28" xfId="59" applyNumberFormat="1" applyFont="1" applyBorder="1" applyAlignment="1" applyProtection="1">
      <alignment vertical="center"/>
      <protection locked="0"/>
    </xf>
    <xf numFmtId="0" fontId="41" fillId="0" borderId="28" xfId="59" applyFont="1" applyBorder="1" applyAlignment="1" applyProtection="1">
      <alignment vertical="center" wrapText="1"/>
      <protection locked="0"/>
    </xf>
    <xf numFmtId="0" fontId="41" fillId="0" borderId="28" xfId="59" quotePrefix="1" applyFont="1" applyBorder="1" applyAlignment="1" applyProtection="1">
      <alignment horizontal="center" vertical="center"/>
      <protection locked="0"/>
    </xf>
    <xf numFmtId="0" fontId="41" fillId="0" borderId="29" xfId="59" applyFont="1" applyBorder="1" applyAlignment="1" applyProtection="1">
      <alignment horizontal="center"/>
      <protection locked="0"/>
    </xf>
    <xf numFmtId="0" fontId="41" fillId="0" borderId="29" xfId="59" applyFont="1" applyBorder="1" applyProtection="1">
      <protection locked="0"/>
    </xf>
    <xf numFmtId="4" fontId="41" fillId="0" borderId="29" xfId="59" applyNumberFormat="1" applyFont="1" applyBorder="1" applyAlignment="1" applyProtection="1">
      <alignment horizontal="right"/>
      <protection locked="0"/>
    </xf>
    <xf numFmtId="4" fontId="41" fillId="0" borderId="29" xfId="59" applyNumberFormat="1" applyFont="1" applyBorder="1" applyProtection="1">
      <protection locked="0"/>
    </xf>
    <xf numFmtId="0" fontId="50" fillId="0" borderId="0" xfId="374" applyFont="1" applyAlignment="1">
      <alignment horizontal="center"/>
    </xf>
    <xf numFmtId="0" fontId="40" fillId="0" borderId="0" xfId="374" applyFont="1"/>
    <xf numFmtId="0" fontId="38" fillId="21" borderId="12" xfId="374" applyFont="1" applyFill="1" applyBorder="1" applyAlignment="1">
      <alignment horizontal="center" vertical="center" wrapText="1"/>
    </xf>
    <xf numFmtId="0" fontId="40" fillId="0" borderId="0" xfId="374" applyFont="1" applyAlignment="1">
      <alignment horizontal="left" vertical="center" wrapText="1"/>
    </xf>
    <xf numFmtId="0" fontId="40" fillId="0" borderId="0" xfId="374" applyFont="1" applyAlignment="1">
      <alignment vertical="center"/>
    </xf>
    <xf numFmtId="0" fontId="40" fillId="0" borderId="27" xfId="374" applyFont="1" applyBorder="1" applyAlignment="1">
      <alignment horizontal="center" vertical="center" wrapText="1"/>
    </xf>
    <xf numFmtId="0" fontId="40" fillId="0" borderId="27" xfId="374" applyFont="1" applyBorder="1" applyAlignment="1">
      <alignment horizontal="left" vertical="center" wrapText="1"/>
    </xf>
    <xf numFmtId="4" fontId="40" fillId="0" borderId="27" xfId="374" applyNumberFormat="1" applyFont="1" applyBorder="1" applyAlignment="1">
      <alignment horizontal="right" vertical="center" wrapText="1"/>
    </xf>
    <xf numFmtId="0" fontId="40" fillId="0" borderId="27" xfId="374" quotePrefix="1" applyFont="1" applyBorder="1" applyAlignment="1">
      <alignment horizontal="center" vertical="center" wrapText="1"/>
    </xf>
    <xf numFmtId="2" fontId="40" fillId="0" borderId="27" xfId="374" applyNumberFormat="1" applyFont="1" applyBorder="1" applyAlignment="1">
      <alignment horizontal="left" vertical="center" wrapText="1"/>
    </xf>
    <xf numFmtId="0" fontId="40" fillId="0" borderId="28" xfId="374" applyFont="1" applyBorder="1" applyAlignment="1">
      <alignment horizontal="center" vertical="center" wrapText="1"/>
    </xf>
    <xf numFmtId="0" fontId="40" fillId="0" borderId="28" xfId="374" applyFont="1" applyBorder="1" applyAlignment="1">
      <alignment horizontal="left" vertical="center" wrapText="1"/>
    </xf>
    <xf numFmtId="4" fontId="40" fillId="0" borderId="28" xfId="374" applyNumberFormat="1" applyFont="1" applyBorder="1" applyAlignment="1">
      <alignment horizontal="right" vertical="center" wrapText="1"/>
    </xf>
    <xf numFmtId="2" fontId="40" fillId="0" borderId="28" xfId="374" applyNumberFormat="1" applyFont="1" applyBorder="1" applyAlignment="1">
      <alignment horizontal="left" vertical="center" wrapText="1"/>
    </xf>
    <xf numFmtId="0" fontId="40" fillId="0" borderId="28" xfId="374" applyFont="1" applyBorder="1" applyAlignment="1">
      <alignment horizontal="center" vertical="center"/>
    </xf>
    <xf numFmtId="0" fontId="40" fillId="0" borderId="28" xfId="374" applyFont="1" applyBorder="1" applyAlignment="1">
      <alignment vertical="center"/>
    </xf>
    <xf numFmtId="0" fontId="40" fillId="0" borderId="28" xfId="374" applyFont="1" applyBorder="1" applyAlignment="1">
      <alignment vertical="center" wrapText="1"/>
    </xf>
    <xf numFmtId="4" fontId="40" fillId="0" borderId="28" xfId="374" applyNumberFormat="1" applyFont="1" applyBorder="1" applyAlignment="1">
      <alignment horizontal="right" vertical="center"/>
    </xf>
    <xf numFmtId="2" fontId="40" fillId="0" borderId="28" xfId="374" applyNumberFormat="1" applyFont="1" applyBorder="1" applyAlignment="1">
      <alignment vertical="center"/>
    </xf>
    <xf numFmtId="0" fontId="40" fillId="0" borderId="29" xfId="374" applyFont="1" applyBorder="1" applyAlignment="1">
      <alignment horizontal="center" vertical="center"/>
    </xf>
    <xf numFmtId="0" fontId="40" fillId="0" borderId="29" xfId="374" applyFont="1" applyBorder="1" applyAlignment="1">
      <alignment vertical="center"/>
    </xf>
    <xf numFmtId="4" fontId="40" fillId="0" borderId="29" xfId="374" applyNumberFormat="1" applyFont="1" applyBorder="1" applyAlignment="1">
      <alignment horizontal="right" vertical="center"/>
    </xf>
    <xf numFmtId="2" fontId="40" fillId="0" borderId="29" xfId="374" applyNumberFormat="1" applyFont="1" applyBorder="1" applyAlignment="1">
      <alignment vertical="center"/>
    </xf>
    <xf numFmtId="2" fontId="40" fillId="0" borderId="0" xfId="374" applyNumberFormat="1" applyFont="1" applyAlignment="1">
      <alignment vertical="center"/>
    </xf>
    <xf numFmtId="2" fontId="40" fillId="0" borderId="0" xfId="374" applyNumberFormat="1" applyFont="1"/>
    <xf numFmtId="0" fontId="41" fillId="20" borderId="27" xfId="374" applyFont="1" applyFill="1" applyBorder="1" applyAlignment="1">
      <alignment horizontal="center" vertical="center" wrapText="1"/>
    </xf>
    <xf numFmtId="0" fontId="40" fillId="0" borderId="27" xfId="374" applyFont="1" applyBorder="1" applyAlignment="1">
      <alignment horizontal="justify" vertical="center" wrapText="1"/>
    </xf>
    <xf numFmtId="168" fontId="40" fillId="0" borderId="27" xfId="374" applyNumberFormat="1" applyFont="1" applyBorder="1" applyAlignment="1">
      <alignment horizontal="center" vertical="center" wrapText="1"/>
    </xf>
    <xf numFmtId="2" fontId="40" fillId="0" borderId="27" xfId="374" applyNumberFormat="1" applyFont="1" applyBorder="1" applyAlignment="1">
      <alignment horizontal="right" vertical="center" wrapText="1"/>
    </xf>
    <xf numFmtId="0" fontId="40" fillId="0" borderId="28" xfId="374" applyFont="1" applyBorder="1" applyAlignment="1">
      <alignment horizontal="justify" vertical="center" wrapText="1"/>
    </xf>
    <xf numFmtId="168" fontId="40" fillId="0" borderId="28" xfId="374" applyNumberFormat="1" applyFont="1" applyBorder="1" applyAlignment="1">
      <alignment horizontal="center" vertical="center" wrapText="1"/>
    </xf>
    <xf numFmtId="2" fontId="40" fillId="0" borderId="28" xfId="374" applyNumberFormat="1" applyFont="1" applyBorder="1" applyAlignment="1">
      <alignment horizontal="right" vertical="center" wrapText="1"/>
    </xf>
    <xf numFmtId="0" fontId="40" fillId="0" borderId="29" xfId="374" applyFont="1" applyBorder="1" applyAlignment="1">
      <alignment horizontal="left" vertical="center"/>
    </xf>
    <xf numFmtId="0" fontId="40" fillId="0" borderId="29" xfId="374" applyFont="1" applyBorder="1" applyAlignment="1">
      <alignment horizontal="right" vertical="center"/>
    </xf>
    <xf numFmtId="2" fontId="40" fillId="0" borderId="29" xfId="374" applyNumberFormat="1" applyFont="1" applyBorder="1" applyAlignment="1">
      <alignment horizontal="right" vertical="center"/>
    </xf>
    <xf numFmtId="0" fontId="37" fillId="0" borderId="0" xfId="0" applyFont="1" applyAlignment="1">
      <alignment vertical="center"/>
    </xf>
    <xf numFmtId="0" fontId="31" fillId="2" borderId="0" xfId="0" applyFont="1" applyFill="1"/>
    <xf numFmtId="0" fontId="31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0" fontId="31" fillId="2" borderId="0" xfId="0" applyFont="1" applyFill="1" applyAlignment="1">
      <alignment vertical="top"/>
    </xf>
    <xf numFmtId="0" fontId="31" fillId="0" borderId="0" xfId="0" applyFont="1" applyAlignment="1">
      <alignment vertical="top"/>
    </xf>
    <xf numFmtId="0" fontId="31" fillId="2" borderId="0" xfId="0" applyFont="1" applyFill="1" applyAlignment="1">
      <alignment horizontal="center" vertical="center"/>
    </xf>
    <xf numFmtId="0" fontId="31" fillId="2" borderId="26" xfId="0" applyFont="1" applyFill="1" applyBorder="1" applyAlignment="1">
      <alignment horizontal="center"/>
    </xf>
    <xf numFmtId="4" fontId="31" fillId="2" borderId="26" xfId="0" applyNumberFormat="1" applyFont="1" applyFill="1" applyBorder="1"/>
    <xf numFmtId="4" fontId="31" fillId="2" borderId="26" xfId="0" applyNumberFormat="1" applyFont="1" applyFill="1" applyBorder="1" applyAlignment="1">
      <alignment horizontal="right" vertical="center"/>
    </xf>
    <xf numFmtId="4" fontId="31" fillId="0" borderId="26" xfId="0" applyNumberFormat="1" applyFont="1" applyBorder="1" applyAlignment="1">
      <alignment horizontal="right" vertical="center"/>
    </xf>
    <xf numFmtId="0" fontId="31" fillId="2" borderId="24" xfId="0" applyFont="1" applyFill="1" applyBorder="1" applyAlignment="1">
      <alignment horizontal="center" vertical="center"/>
    </xf>
    <xf numFmtId="4" fontId="31" fillId="2" borderId="24" xfId="0" applyNumberFormat="1" applyFont="1" applyFill="1" applyBorder="1"/>
    <xf numFmtId="4" fontId="31" fillId="2" borderId="24" xfId="0" applyNumberFormat="1" applyFont="1" applyFill="1" applyBorder="1" applyAlignment="1">
      <alignment horizontal="right" vertical="center"/>
    </xf>
    <xf numFmtId="4" fontId="31" fillId="0" borderId="24" xfId="0" applyNumberFormat="1" applyFont="1" applyBorder="1" applyAlignment="1">
      <alignment horizontal="right" vertical="center"/>
    </xf>
    <xf numFmtId="0" fontId="31" fillId="2" borderId="24" xfId="0" applyFont="1" applyFill="1" applyBorder="1" applyAlignment="1">
      <alignment horizontal="center"/>
    </xf>
    <xf numFmtId="0" fontId="31" fillId="0" borderId="24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4" fontId="31" fillId="2" borderId="25" xfId="0" applyNumberFormat="1" applyFont="1" applyFill="1" applyBorder="1"/>
    <xf numFmtId="0" fontId="31" fillId="0" borderId="25" xfId="0" applyFont="1" applyBorder="1"/>
    <xf numFmtId="0" fontId="31" fillId="0" borderId="0" xfId="0" applyFont="1" applyAlignment="1">
      <alignment horizontal="center"/>
    </xf>
    <xf numFmtId="0" fontId="31" fillId="2" borderId="0" xfId="0" applyFont="1" applyFill="1" applyAlignment="1">
      <alignment wrapText="1"/>
    </xf>
    <xf numFmtId="0" fontId="31" fillId="2" borderId="26" xfId="0" quotePrefix="1" applyFont="1" applyFill="1" applyBorder="1" applyAlignment="1">
      <alignment horizontal="center"/>
    </xf>
    <xf numFmtId="0" fontId="31" fillId="2" borderId="26" xfId="0" applyFont="1" applyFill="1" applyBorder="1" applyAlignment="1">
      <alignment horizontal="justify" vertical="center"/>
    </xf>
    <xf numFmtId="0" fontId="31" fillId="2" borderId="24" xfId="0" quotePrefix="1" applyFont="1" applyFill="1" applyBorder="1" applyAlignment="1">
      <alignment horizontal="center"/>
    </xf>
    <xf numFmtId="0" fontId="31" fillId="2" borderId="24" xfId="0" applyFont="1" applyFill="1" applyBorder="1" applyAlignment="1">
      <alignment horizontal="justify" vertical="center"/>
    </xf>
    <xf numFmtId="0" fontId="31" fillId="0" borderId="24" xfId="0" quotePrefix="1" applyFont="1" applyBorder="1" applyAlignment="1">
      <alignment horizontal="center"/>
    </xf>
    <xf numFmtId="0" fontId="31" fillId="0" borderId="24" xfId="0" applyFont="1" applyBorder="1" applyAlignment="1">
      <alignment horizontal="justify" vertical="center"/>
    </xf>
    <xf numFmtId="4" fontId="31" fillId="0" borderId="24" xfId="0" applyNumberFormat="1" applyFont="1" applyBorder="1"/>
    <xf numFmtId="0" fontId="31" fillId="2" borderId="0" xfId="0" applyFont="1" applyFill="1" applyAlignment="1">
      <alignment vertical="center"/>
    </xf>
    <xf numFmtId="4" fontId="31" fillId="2" borderId="24" xfId="0" applyNumberFormat="1" applyFont="1" applyFill="1" applyBorder="1" applyAlignment="1">
      <alignment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justify" vertical="center"/>
    </xf>
    <xf numFmtId="0" fontId="37" fillId="21" borderId="12" xfId="0" applyFont="1" applyFill="1" applyBorder="1" applyAlignment="1">
      <alignment horizontal="center" vertical="center"/>
    </xf>
    <xf numFmtId="0" fontId="31" fillId="2" borderId="24" xfId="0" quotePrefix="1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justify" vertical="center" wrapText="1"/>
    </xf>
    <xf numFmtId="4" fontId="31" fillId="2" borderId="25" xfId="0" applyNumberFormat="1" applyFont="1" applyFill="1" applyBorder="1" applyAlignment="1">
      <alignment horizontal="right" vertical="center"/>
    </xf>
    <xf numFmtId="0" fontId="31" fillId="2" borderId="26" xfId="0" applyFont="1" applyFill="1" applyBorder="1" applyAlignment="1">
      <alignment horizontal="left" vertical="center"/>
    </xf>
    <xf numFmtId="4" fontId="31" fillId="2" borderId="26" xfId="0" applyNumberFormat="1" applyFont="1" applyFill="1" applyBorder="1" applyAlignment="1">
      <alignment vertical="center"/>
    </xf>
    <xf numFmtId="0" fontId="31" fillId="2" borderId="24" xfId="0" applyFont="1" applyFill="1" applyBorder="1" applyAlignment="1">
      <alignment horizontal="left" vertical="center"/>
    </xf>
    <xf numFmtId="0" fontId="31" fillId="2" borderId="25" xfId="0" applyFont="1" applyFill="1" applyBorder="1" applyAlignment="1">
      <alignment horizontal="left" vertical="center"/>
    </xf>
    <xf numFmtId="4" fontId="31" fillId="2" borderId="25" xfId="0" applyNumberFormat="1" applyFont="1" applyFill="1" applyBorder="1" applyAlignment="1">
      <alignment vertical="center"/>
    </xf>
    <xf numFmtId="4" fontId="37" fillId="2" borderId="26" xfId="0" applyNumberFormat="1" applyFont="1" applyFill="1" applyBorder="1"/>
    <xf numFmtId="0" fontId="38" fillId="21" borderId="35" xfId="0" applyFont="1" applyFill="1" applyBorder="1" applyAlignment="1">
      <alignment horizontal="center" vertical="center" wrapText="1"/>
    </xf>
    <xf numFmtId="4" fontId="31" fillId="0" borderId="0" xfId="0" applyNumberFormat="1" applyFont="1"/>
    <xf numFmtId="0" fontId="37" fillId="2" borderId="26" xfId="0" quotePrefix="1" applyFont="1" applyFill="1" applyBorder="1" applyAlignment="1">
      <alignment horizontal="center"/>
    </xf>
    <xf numFmtId="0" fontId="31" fillId="2" borderId="25" xfId="0" quotePrefix="1" applyFont="1" applyFill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43" fontId="37" fillId="0" borderId="0" xfId="376" applyFont="1" applyFill="1" applyAlignment="1" applyProtection="1">
      <alignment horizontal="center"/>
      <protection locked="0"/>
    </xf>
    <xf numFmtId="0" fontId="37" fillId="0" borderId="0" xfId="0" applyFont="1" applyAlignment="1" applyProtection="1">
      <alignment horizontal="center"/>
      <protection locked="0"/>
    </xf>
    <xf numFmtId="43" fontId="31" fillId="0" borderId="0" xfId="376" applyFont="1" applyFill="1" applyProtection="1">
      <protection locked="0"/>
    </xf>
    <xf numFmtId="37" fontId="37" fillId="21" borderId="12" xfId="376" applyNumberFormat="1" applyFont="1" applyFill="1" applyBorder="1" applyAlignment="1" applyProtection="1">
      <alignment horizontal="center" vertical="center" wrapText="1"/>
    </xf>
    <xf numFmtId="43" fontId="31" fillId="0" borderId="0" xfId="376" applyFont="1" applyFill="1" applyAlignment="1" applyProtection="1">
      <alignment vertical="center"/>
      <protection locked="0"/>
    </xf>
    <xf numFmtId="0" fontId="52" fillId="0" borderId="27" xfId="48" applyFont="1" applyBorder="1" applyAlignment="1" applyProtection="1">
      <alignment horizontal="justify" vertical="center"/>
      <protection locked="0"/>
    </xf>
    <xf numFmtId="4" fontId="52" fillId="0" borderId="27" xfId="48" applyNumberFormat="1" applyFont="1" applyBorder="1" applyAlignment="1" applyProtection="1">
      <alignment horizontal="right" vertical="center"/>
      <protection locked="0"/>
    </xf>
    <xf numFmtId="4" fontId="52" fillId="0" borderId="27" xfId="48" applyNumberFormat="1" applyFont="1" applyBorder="1" applyAlignment="1">
      <alignment horizontal="right" vertical="center"/>
    </xf>
    <xf numFmtId="0" fontId="52" fillId="0" borderId="27" xfId="376" applyNumberFormat="1" applyFont="1" applyFill="1" applyBorder="1" applyAlignment="1" applyProtection="1">
      <alignment horizontal="center" vertical="center"/>
    </xf>
    <xf numFmtId="0" fontId="31" fillId="0" borderId="27" xfId="376" applyNumberFormat="1" applyFont="1" applyFill="1" applyBorder="1" applyAlignment="1" applyProtection="1">
      <alignment horizontal="center" vertical="center"/>
      <protection locked="0"/>
    </xf>
    <xf numFmtId="0" fontId="40" fillId="0" borderId="28" xfId="0" applyFont="1" applyBorder="1" applyAlignment="1">
      <alignment horizontal="justify" vertical="center" wrapText="1"/>
    </xf>
    <xf numFmtId="4" fontId="52" fillId="0" borderId="28" xfId="353" applyNumberFormat="1" applyFont="1" applyFill="1" applyBorder="1" applyAlignment="1" applyProtection="1">
      <alignment horizontal="right" vertical="center"/>
      <protection locked="0"/>
    </xf>
    <xf numFmtId="4" fontId="52" fillId="0" borderId="28" xfId="353" applyNumberFormat="1" applyFont="1" applyFill="1" applyBorder="1" applyAlignment="1" applyProtection="1">
      <alignment horizontal="right" vertical="center"/>
    </xf>
    <xf numFmtId="0" fontId="52" fillId="0" borderId="28" xfId="376" applyNumberFormat="1" applyFont="1" applyFill="1" applyBorder="1" applyAlignment="1" applyProtection="1">
      <alignment horizontal="center" vertical="center"/>
    </xf>
    <xf numFmtId="0" fontId="31" fillId="0" borderId="28" xfId="376" applyNumberFormat="1" applyFont="1" applyFill="1" applyBorder="1" applyAlignment="1" applyProtection="1">
      <alignment horizontal="center" vertical="center"/>
      <protection locked="0"/>
    </xf>
    <xf numFmtId="0" fontId="31" fillId="0" borderId="28" xfId="0" quotePrefix="1" applyFont="1" applyBorder="1" applyAlignment="1" applyProtection="1">
      <alignment horizontal="center" vertical="center"/>
      <protection locked="0"/>
    </xf>
    <xf numFmtId="0" fontId="52" fillId="0" borderId="28" xfId="376" quotePrefix="1" applyNumberFormat="1" applyFont="1" applyFill="1" applyBorder="1" applyAlignment="1" applyProtection="1">
      <alignment horizontal="center" vertical="center"/>
    </xf>
    <xf numFmtId="0" fontId="31" fillId="0" borderId="28" xfId="376" quotePrefix="1" applyNumberFormat="1" applyFont="1" applyFill="1" applyBorder="1" applyAlignment="1" applyProtection="1">
      <alignment horizontal="center" vertical="center"/>
      <protection locked="0"/>
    </xf>
    <xf numFmtId="172" fontId="31" fillId="0" borderId="0" xfId="376" applyNumberFormat="1" applyFont="1" applyFill="1" applyAlignment="1" applyProtection="1">
      <alignment vertical="center"/>
      <protection locked="0"/>
    </xf>
    <xf numFmtId="0" fontId="31" fillId="0" borderId="29" xfId="0" applyFont="1" applyBorder="1" applyAlignment="1" applyProtection="1">
      <alignment horizontal="center"/>
      <protection locked="0"/>
    </xf>
    <xf numFmtId="0" fontId="52" fillId="0" borderId="29" xfId="48" applyFont="1" applyBorder="1" applyAlignment="1">
      <alignment horizontal="justify" vertical="center"/>
    </xf>
    <xf numFmtId="171" fontId="52" fillId="0" borderId="29" xfId="353" applyNumberFormat="1" applyFont="1" applyFill="1" applyBorder="1" applyAlignment="1" applyProtection="1">
      <alignment horizontal="right"/>
      <protection locked="0"/>
    </xf>
    <xf numFmtId="171" fontId="52" fillId="0" borderId="29" xfId="353" applyNumberFormat="1" applyFont="1" applyFill="1" applyBorder="1" applyAlignment="1" applyProtection="1">
      <alignment horizontal="right"/>
    </xf>
    <xf numFmtId="0" fontId="31" fillId="0" borderId="29" xfId="0" applyFont="1" applyBorder="1" applyAlignment="1" applyProtection="1">
      <alignment horizontal="right"/>
      <protection locked="0"/>
    </xf>
    <xf numFmtId="173" fontId="31" fillId="0" borderId="0" xfId="0" applyNumberFormat="1" applyFont="1" applyProtection="1">
      <protection locked="0"/>
    </xf>
    <xf numFmtId="0" fontId="38" fillId="0" borderId="0" xfId="416" applyFont="1" applyFill="1" applyBorder="1" applyAlignment="1">
      <alignment horizontal="center" vertical="center" wrapText="1"/>
    </xf>
    <xf numFmtId="0" fontId="38" fillId="0" borderId="0" xfId="416" applyFont="1" applyFill="1" applyBorder="1" applyAlignment="1">
      <alignment horizontal="center" vertical="center"/>
    </xf>
    <xf numFmtId="0" fontId="38" fillId="21" borderId="12" xfId="416" applyFont="1" applyFill="1" applyBorder="1" applyAlignment="1">
      <alignment horizontal="center" vertical="center" wrapText="1"/>
    </xf>
    <xf numFmtId="0" fontId="34" fillId="0" borderId="24" xfId="0" applyFont="1" applyBorder="1" applyAlignment="1">
      <alignment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35" fillId="3" borderId="3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7" fillId="0" borderId="25" xfId="0" applyFont="1" applyBorder="1"/>
    <xf numFmtId="0" fontId="37" fillId="0" borderId="25" xfId="0" applyFont="1" applyBorder="1" applyAlignment="1">
      <alignment horizontal="left"/>
    </xf>
    <xf numFmtId="0" fontId="37" fillId="0" borderId="25" xfId="0" applyFont="1" applyBorder="1" applyAlignment="1">
      <alignment horizontal="center"/>
    </xf>
    <xf numFmtId="0" fontId="37" fillId="0" borderId="25" xfId="0" applyFont="1" applyBorder="1" applyAlignment="1">
      <alignment horizontal="right"/>
    </xf>
    <xf numFmtId="0" fontId="50" fillId="24" borderId="12" xfId="0" applyFont="1" applyFill="1" applyBorder="1" applyAlignment="1">
      <alignment horizontal="center" vertical="center" wrapText="1"/>
    </xf>
    <xf numFmtId="0" fontId="34" fillId="0" borderId="26" xfId="0" applyFont="1" applyBorder="1" applyAlignment="1">
      <alignment horizontal="center"/>
    </xf>
    <xf numFmtId="0" fontId="34" fillId="0" borderId="26" xfId="0" applyFont="1" applyBorder="1" applyAlignment="1">
      <alignment wrapText="1"/>
    </xf>
    <xf numFmtId="4" fontId="34" fillId="0" borderId="26" xfId="0" applyNumberFormat="1" applyFont="1" applyBorder="1" applyAlignment="1">
      <alignment horizontal="right"/>
    </xf>
    <xf numFmtId="0" fontId="34" fillId="0" borderId="24" xfId="0" applyFont="1" applyBorder="1" applyAlignment="1">
      <alignment horizontal="center"/>
    </xf>
    <xf numFmtId="0" fontId="34" fillId="0" borderId="24" xfId="0" applyFont="1" applyBorder="1" applyAlignment="1">
      <alignment wrapText="1"/>
    </xf>
    <xf numFmtId="4" fontId="34" fillId="0" borderId="24" xfId="0" applyNumberFormat="1" applyFont="1" applyBorder="1" applyAlignment="1">
      <alignment horizontal="right"/>
    </xf>
    <xf numFmtId="4" fontId="34" fillId="0" borderId="26" xfId="0" applyNumberFormat="1" applyFont="1" applyBorder="1"/>
    <xf numFmtId="4" fontId="34" fillId="0" borderId="24" xfId="0" applyNumberFormat="1" applyFont="1" applyBorder="1"/>
    <xf numFmtId="0" fontId="34" fillId="0" borderId="0" xfId="0" applyFont="1" applyAlignment="1">
      <alignment vertical="center" wrapText="1"/>
    </xf>
    <xf numFmtId="0" fontId="34" fillId="0" borderId="24" xfId="0" applyFont="1" applyBorder="1" applyAlignment="1">
      <alignment horizontal="center" vertical="center" wrapText="1"/>
    </xf>
    <xf numFmtId="4" fontId="34" fillId="0" borderId="24" xfId="0" applyNumberFormat="1" applyFont="1" applyBorder="1" applyAlignment="1">
      <alignment vertical="center" wrapText="1"/>
    </xf>
    <xf numFmtId="0" fontId="50" fillId="21" borderId="12" xfId="377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wrapText="1"/>
    </xf>
    <xf numFmtId="4" fontId="31" fillId="0" borderId="26" xfId="0" applyNumberFormat="1" applyFont="1" applyBorder="1"/>
    <xf numFmtId="0" fontId="31" fillId="0" borderId="24" xfId="0" applyFont="1" applyBorder="1" applyAlignment="1">
      <alignment wrapText="1"/>
    </xf>
    <xf numFmtId="0" fontId="38" fillId="0" borderId="0" xfId="0" applyFont="1" applyAlignment="1">
      <alignment vertical="center" wrapText="1"/>
    </xf>
    <xf numFmtId="0" fontId="38" fillId="21" borderId="26" xfId="416" applyFont="1" applyFill="1" applyBorder="1" applyAlignment="1">
      <alignment horizontal="center" vertical="center" wrapText="1"/>
    </xf>
    <xf numFmtId="0" fontId="31" fillId="0" borderId="26" xfId="0" applyFont="1" applyBorder="1" applyAlignment="1">
      <alignment horizontal="justify" vertical="center"/>
    </xf>
    <xf numFmtId="39" fontId="31" fillId="0" borderId="26" xfId="376" applyNumberFormat="1" applyFont="1" applyBorder="1" applyAlignment="1">
      <alignment vertical="center" wrapText="1"/>
    </xf>
    <xf numFmtId="39" fontId="31" fillId="0" borderId="26" xfId="376" applyNumberFormat="1" applyFont="1" applyBorder="1" applyAlignment="1">
      <alignment vertical="center"/>
    </xf>
    <xf numFmtId="39" fontId="31" fillId="0" borderId="24" xfId="376" applyNumberFormat="1" applyFont="1" applyBorder="1" applyAlignment="1">
      <alignment vertical="center" wrapText="1"/>
    </xf>
    <xf numFmtId="39" fontId="31" fillId="0" borderId="24" xfId="376" applyNumberFormat="1" applyFont="1" applyBorder="1" applyAlignment="1">
      <alignment vertical="center"/>
    </xf>
    <xf numFmtId="0" fontId="31" fillId="0" borderId="24" xfId="0" applyFont="1" applyBorder="1"/>
    <xf numFmtId="0" fontId="40" fillId="0" borderId="26" xfId="377" applyFont="1" applyBorder="1" applyAlignment="1">
      <alignment vertical="center" wrapText="1"/>
    </xf>
    <xf numFmtId="0" fontId="31" fillId="0" borderId="26" xfId="0" applyFont="1" applyBorder="1"/>
    <xf numFmtId="0" fontId="40" fillId="0" borderId="24" xfId="377" applyFont="1" applyBorder="1" applyAlignment="1">
      <alignment vertical="center" wrapText="1"/>
    </xf>
    <xf numFmtId="0" fontId="40" fillId="0" borderId="24" xfId="377" applyFont="1" applyBorder="1" applyAlignment="1">
      <alignment horizontal="justify" vertical="center" wrapText="1"/>
    </xf>
    <xf numFmtId="0" fontId="40" fillId="0" borderId="24" xfId="377" applyFont="1" applyBorder="1" applyAlignment="1">
      <alignment horizontal="left" vertical="justify" wrapText="1"/>
    </xf>
    <xf numFmtId="0" fontId="40" fillId="0" borderId="24" xfId="377" applyFont="1" applyBorder="1" applyAlignment="1">
      <alignment horizontal="left" vertical="top" wrapText="1"/>
    </xf>
    <xf numFmtId="4" fontId="40" fillId="0" borderId="24" xfId="377" applyNumberFormat="1" applyFont="1" applyBorder="1" applyAlignment="1">
      <alignment vertical="center" wrapText="1"/>
    </xf>
    <xf numFmtId="0" fontId="40" fillId="0" borderId="25" xfId="377" applyFont="1" applyBorder="1" applyAlignment="1">
      <alignment vertical="center" wrapText="1"/>
    </xf>
    <xf numFmtId="4" fontId="31" fillId="0" borderId="25" xfId="0" applyNumberFormat="1" applyFont="1" applyBorder="1"/>
    <xf numFmtId="0" fontId="38" fillId="21" borderId="12" xfId="416" applyFont="1" applyFill="1" applyBorder="1" applyAlignment="1">
      <alignment horizontal="center" vertical="center"/>
    </xf>
    <xf numFmtId="0" fontId="31" fillId="0" borderId="24" xfId="0" applyFont="1" applyBorder="1" applyAlignment="1">
      <alignment vertical="center" wrapText="1"/>
    </xf>
    <xf numFmtId="4" fontId="31" fillId="0" borderId="24" xfId="0" applyNumberFormat="1" applyFont="1" applyBorder="1" applyAlignment="1">
      <alignment vertical="center"/>
    </xf>
    <xf numFmtId="175" fontId="40" fillId="0" borderId="26" xfId="377" applyNumberFormat="1" applyFont="1" applyBorder="1" applyAlignment="1">
      <alignment horizontal="right" vertical="center" wrapText="1"/>
    </xf>
    <xf numFmtId="175" fontId="40" fillId="0" borderId="24" xfId="377" applyNumberFormat="1" applyFont="1" applyBorder="1" applyAlignment="1">
      <alignment horizontal="right" vertical="center" wrapText="1"/>
    </xf>
    <xf numFmtId="175" fontId="40" fillId="0" borderId="24" xfId="376" applyNumberFormat="1" applyFont="1" applyBorder="1" applyAlignment="1">
      <alignment horizontal="right" vertical="center" wrapText="1"/>
    </xf>
    <xf numFmtId="0" fontId="31" fillId="0" borderId="34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 wrapText="1"/>
    </xf>
    <xf numFmtId="175" fontId="31" fillId="0" borderId="24" xfId="0" applyNumberFormat="1" applyFont="1" applyBorder="1" applyAlignment="1">
      <alignment horizontal="right" vertical="center"/>
    </xf>
    <xf numFmtId="0" fontId="54" fillId="27" borderId="38" xfId="0" applyFont="1" applyFill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42" xfId="0" applyFont="1" applyBorder="1" applyAlignment="1">
      <alignment horizontal="justify" vertical="center" wrapText="1"/>
    </xf>
    <xf numFmtId="0" fontId="31" fillId="0" borderId="43" xfId="0" applyFont="1" applyBorder="1" applyAlignment="1">
      <alignment horizontal="center"/>
    </xf>
    <xf numFmtId="0" fontId="37" fillId="0" borderId="42" xfId="0" applyFont="1" applyBorder="1" applyAlignment="1">
      <alignment horizontal="justify" vertical="center" wrapText="1"/>
    </xf>
    <xf numFmtId="0" fontId="37" fillId="26" borderId="12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vertical="center" wrapText="1"/>
    </xf>
    <xf numFmtId="0" fontId="31" fillId="0" borderId="12" xfId="0" applyFont="1" applyBorder="1" applyAlignment="1">
      <alignment vertical="center"/>
    </xf>
    <xf numFmtId="14" fontId="41" fillId="0" borderId="27" xfId="59" applyNumberFormat="1" applyFont="1" applyBorder="1" applyAlignment="1" applyProtection="1">
      <alignment horizontal="center" vertical="center"/>
      <protection locked="0"/>
    </xf>
    <xf numFmtId="14" fontId="41" fillId="0" borderId="28" xfId="59" applyNumberFormat="1" applyFont="1" applyBorder="1" applyAlignment="1" applyProtection="1">
      <alignment horizontal="center" vertical="center"/>
      <protection locked="0"/>
    </xf>
    <xf numFmtId="49" fontId="40" fillId="0" borderId="26" xfId="377" applyNumberFormat="1" applyFont="1" applyBorder="1" applyAlignment="1">
      <alignment horizontal="right" vertical="center" wrapText="1"/>
    </xf>
    <xf numFmtId="49" fontId="40" fillId="0" borderId="24" xfId="377" applyNumberFormat="1" applyFont="1" applyBorder="1" applyAlignment="1">
      <alignment horizontal="right" vertical="center" wrapText="1"/>
    </xf>
    <xf numFmtId="49" fontId="40" fillId="0" borderId="24" xfId="376" applyNumberFormat="1" applyFont="1" applyBorder="1" applyAlignment="1">
      <alignment horizontal="right" vertical="center" wrapText="1"/>
    </xf>
    <xf numFmtId="0" fontId="56" fillId="25" borderId="12" xfId="0" applyFont="1" applyFill="1" applyBorder="1" applyAlignment="1">
      <alignment horizontal="center" vertical="center"/>
    </xf>
    <xf numFmtId="0" fontId="53" fillId="26" borderId="39" xfId="0" applyFont="1" applyFill="1" applyBorder="1" applyAlignment="1">
      <alignment horizontal="center" vertical="center"/>
    </xf>
    <xf numFmtId="0" fontId="53" fillId="26" borderId="40" xfId="0" applyFont="1" applyFill="1" applyBorder="1" applyAlignment="1">
      <alignment horizontal="center" vertical="center"/>
    </xf>
    <xf numFmtId="0" fontId="53" fillId="26" borderId="41" xfId="0" applyFont="1" applyFill="1" applyBorder="1" applyAlignment="1">
      <alignment horizontal="center" vertical="center"/>
    </xf>
    <xf numFmtId="0" fontId="56" fillId="27" borderId="42" xfId="0" applyFont="1" applyFill="1" applyBorder="1" applyAlignment="1">
      <alignment horizontal="center" vertical="center"/>
    </xf>
    <xf numFmtId="0" fontId="56" fillId="27" borderId="44" xfId="0" applyFont="1" applyFill="1" applyBorder="1" applyAlignment="1">
      <alignment horizontal="center" vertical="center"/>
    </xf>
    <xf numFmtId="0" fontId="56" fillId="27" borderId="43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8" fillId="21" borderId="13" xfId="416" applyFont="1" applyFill="1" applyBorder="1" applyAlignment="1">
      <alignment horizontal="center" vertical="center" wrapText="1"/>
    </xf>
    <xf numFmtId="0" fontId="38" fillId="21" borderId="14" xfId="416" applyFont="1" applyFill="1" applyBorder="1" applyAlignment="1">
      <alignment horizontal="center" vertical="center" wrapText="1"/>
    </xf>
    <xf numFmtId="0" fontId="38" fillId="21" borderId="15" xfId="416" applyFont="1" applyFill="1" applyBorder="1" applyAlignment="1">
      <alignment horizontal="center" vertical="center" wrapText="1"/>
    </xf>
    <xf numFmtId="0" fontId="38" fillId="21" borderId="18" xfId="416" applyFont="1" applyFill="1" applyBorder="1" applyAlignment="1">
      <alignment horizontal="center" vertical="top" wrapText="1"/>
    </xf>
    <xf numFmtId="0" fontId="38" fillId="21" borderId="19" xfId="416" applyFont="1" applyFill="1" applyBorder="1" applyAlignment="1">
      <alignment horizontal="center" vertical="top" wrapText="1"/>
    </xf>
    <xf numFmtId="0" fontId="38" fillId="21" borderId="20" xfId="416" applyFont="1" applyFill="1" applyBorder="1" applyAlignment="1">
      <alignment horizontal="center" vertical="top" wrapText="1"/>
    </xf>
    <xf numFmtId="0" fontId="38" fillId="21" borderId="31" xfId="0" applyFont="1" applyFill="1" applyBorder="1" applyAlignment="1">
      <alignment horizontal="center" vertical="center" wrapText="1"/>
    </xf>
    <xf numFmtId="0" fontId="38" fillId="21" borderId="33" xfId="0" applyFont="1" applyFill="1" applyBorder="1" applyAlignment="1">
      <alignment horizontal="center" vertical="center" wrapText="1"/>
    </xf>
    <xf numFmtId="0" fontId="31" fillId="0" borderId="34" xfId="0" applyFont="1" applyBorder="1" applyAlignment="1">
      <alignment horizontal="justify" vertical="center" wrapText="1"/>
    </xf>
    <xf numFmtId="0" fontId="31" fillId="0" borderId="33" xfId="0" applyFont="1" applyBorder="1" applyAlignment="1">
      <alignment horizontal="justify" vertical="center" wrapText="1"/>
    </xf>
    <xf numFmtId="0" fontId="38" fillId="21" borderId="12" xfId="0" applyFont="1" applyFill="1" applyBorder="1" applyAlignment="1">
      <alignment horizontal="center" vertical="center" wrapText="1"/>
    </xf>
    <xf numFmtId="0" fontId="38" fillId="21" borderId="32" xfId="0" applyFont="1" applyFill="1" applyBorder="1" applyAlignment="1">
      <alignment horizontal="center" vertical="center" wrapText="1"/>
    </xf>
    <xf numFmtId="0" fontId="31" fillId="0" borderId="31" xfId="0" applyFont="1" applyBorder="1" applyAlignment="1">
      <alignment horizontal="justify" vertical="center" wrapText="1"/>
    </xf>
    <xf numFmtId="0" fontId="31" fillId="0" borderId="32" xfId="0" applyFont="1" applyBorder="1" applyAlignment="1">
      <alignment horizontal="justify" vertical="center" wrapText="1"/>
    </xf>
    <xf numFmtId="0" fontId="31" fillId="0" borderId="12" xfId="0" applyFont="1" applyBorder="1" applyAlignment="1">
      <alignment horizontal="justify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38" fillId="3" borderId="31" xfId="0" applyFont="1" applyFill="1" applyBorder="1" applyAlignment="1">
      <alignment horizontal="center" vertical="center" wrapText="1"/>
    </xf>
    <xf numFmtId="0" fontId="38" fillId="3" borderId="32" xfId="0" applyFont="1" applyFill="1" applyBorder="1" applyAlignment="1">
      <alignment horizontal="center" vertical="center" wrapText="1"/>
    </xf>
    <xf numFmtId="0" fontId="38" fillId="3" borderId="33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32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7" fillId="21" borderId="12" xfId="0" applyFont="1" applyFill="1" applyBorder="1" applyAlignment="1">
      <alignment horizontal="center" vertical="center" wrapText="1"/>
    </xf>
    <xf numFmtId="0" fontId="50" fillId="24" borderId="12" xfId="0" applyFont="1" applyFill="1" applyBorder="1" applyAlignment="1">
      <alignment horizontal="center" vertical="center" wrapText="1"/>
    </xf>
    <xf numFmtId="0" fontId="50" fillId="24" borderId="12" xfId="0" applyFont="1" applyFill="1" applyBorder="1" applyAlignment="1" applyProtection="1">
      <alignment horizontal="center" vertical="center" wrapText="1"/>
      <protection locked="0"/>
    </xf>
    <xf numFmtId="37" fontId="37" fillId="21" borderId="18" xfId="376" applyNumberFormat="1" applyFont="1" applyFill="1" applyBorder="1" applyAlignment="1" applyProtection="1">
      <alignment horizontal="center" vertical="center" wrapText="1"/>
    </xf>
    <xf numFmtId="37" fontId="37" fillId="21" borderId="19" xfId="376" applyNumberFormat="1" applyFont="1" applyFill="1" applyBorder="1" applyAlignment="1" applyProtection="1">
      <alignment horizontal="center" vertical="center" wrapText="1"/>
    </xf>
    <xf numFmtId="37" fontId="37" fillId="21" borderId="20" xfId="376" applyNumberFormat="1" applyFont="1" applyFill="1" applyBorder="1" applyAlignment="1" applyProtection="1">
      <alignment horizontal="center" vertical="center" wrapText="1"/>
    </xf>
    <xf numFmtId="37" fontId="37" fillId="21" borderId="21" xfId="376" applyNumberFormat="1" applyFont="1" applyFill="1" applyBorder="1" applyAlignment="1" applyProtection="1">
      <alignment horizontal="center" vertical="center" wrapText="1"/>
    </xf>
    <xf numFmtId="37" fontId="37" fillId="21" borderId="22" xfId="376" applyNumberFormat="1" applyFont="1" applyFill="1" applyBorder="1" applyAlignment="1" applyProtection="1">
      <alignment horizontal="center" vertical="center" wrapText="1"/>
    </xf>
    <xf numFmtId="37" fontId="37" fillId="21" borderId="23" xfId="376" applyNumberFormat="1" applyFont="1" applyFill="1" applyBorder="1" applyAlignment="1" applyProtection="1">
      <alignment horizontal="center" vertical="center" wrapText="1"/>
    </xf>
    <xf numFmtId="37" fontId="37" fillId="21" borderId="13" xfId="376" applyNumberFormat="1" applyFont="1" applyFill="1" applyBorder="1" applyAlignment="1" applyProtection="1">
      <alignment horizontal="center" vertical="center" wrapText="1"/>
    </xf>
    <xf numFmtId="37" fontId="37" fillId="21" borderId="14" xfId="376" applyNumberFormat="1" applyFont="1" applyFill="1" applyBorder="1" applyAlignment="1" applyProtection="1">
      <alignment horizontal="center" vertical="center" wrapText="1"/>
    </xf>
    <xf numFmtId="37" fontId="37" fillId="21" borderId="15" xfId="376" applyNumberFormat="1" applyFont="1" applyFill="1" applyBorder="1" applyAlignment="1" applyProtection="1">
      <alignment horizontal="center" vertical="center" wrapText="1"/>
    </xf>
    <xf numFmtId="0" fontId="37" fillId="21" borderId="13" xfId="0" applyFont="1" applyFill="1" applyBorder="1" applyAlignment="1">
      <alignment horizontal="center"/>
    </xf>
    <xf numFmtId="0" fontId="37" fillId="21" borderId="14" xfId="0" applyFont="1" applyFill="1" applyBorder="1" applyAlignment="1">
      <alignment horizontal="center"/>
    </xf>
    <xf numFmtId="0" fontId="37" fillId="21" borderId="15" xfId="0" applyFont="1" applyFill="1" applyBorder="1" applyAlignment="1">
      <alignment horizontal="center"/>
    </xf>
    <xf numFmtId="0" fontId="37" fillId="21" borderId="18" xfId="0" applyFont="1" applyFill="1" applyBorder="1" applyAlignment="1">
      <alignment horizontal="center" vertical="top"/>
    </xf>
    <xf numFmtId="0" fontId="37" fillId="21" borderId="19" xfId="0" applyFont="1" applyFill="1" applyBorder="1" applyAlignment="1">
      <alignment horizontal="center" vertical="top"/>
    </xf>
    <xf numFmtId="0" fontId="37" fillId="21" borderId="20" xfId="0" applyFont="1" applyFill="1" applyBorder="1" applyAlignment="1">
      <alignment horizontal="center" vertical="top"/>
    </xf>
    <xf numFmtId="0" fontId="38" fillId="21" borderId="37" xfId="0" applyFont="1" applyFill="1" applyBorder="1" applyAlignment="1">
      <alignment horizontal="center" vertical="center" wrapText="1"/>
    </xf>
    <xf numFmtId="0" fontId="38" fillId="21" borderId="29" xfId="0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justify" vertical="center" wrapText="1"/>
    </xf>
    <xf numFmtId="0" fontId="31" fillId="0" borderId="29" xfId="0" applyFont="1" applyBorder="1" applyAlignment="1">
      <alignment horizontal="justify" vertical="center" wrapText="1"/>
    </xf>
    <xf numFmtId="0" fontId="38" fillId="21" borderId="36" xfId="0" applyFont="1" applyFill="1" applyBorder="1" applyAlignment="1">
      <alignment horizontal="center" vertical="center" wrapText="1"/>
    </xf>
    <xf numFmtId="0" fontId="38" fillId="21" borderId="27" xfId="0" applyFont="1" applyFill="1" applyBorder="1" applyAlignment="1">
      <alignment horizontal="center" vertical="center" wrapText="1"/>
    </xf>
    <xf numFmtId="0" fontId="38" fillId="21" borderId="28" xfId="0" applyFont="1" applyFill="1" applyBorder="1" applyAlignment="1">
      <alignment horizontal="center" vertical="center" wrapText="1"/>
    </xf>
    <xf numFmtId="0" fontId="31" fillId="0" borderId="27" xfId="0" applyFont="1" applyBorder="1" applyAlignment="1">
      <alignment horizontal="justify" vertical="center" wrapText="1"/>
    </xf>
    <xf numFmtId="0" fontId="31" fillId="0" borderId="28" xfId="0" applyFont="1" applyBorder="1" applyAlignment="1">
      <alignment horizontal="justify" vertical="center" wrapText="1"/>
    </xf>
    <xf numFmtId="0" fontId="37" fillId="21" borderId="18" xfId="0" applyFont="1" applyFill="1" applyBorder="1" applyAlignment="1">
      <alignment horizontal="center" vertical="top" wrapText="1"/>
    </xf>
    <xf numFmtId="0" fontId="37" fillId="21" borderId="19" xfId="0" applyFont="1" applyFill="1" applyBorder="1" applyAlignment="1">
      <alignment horizontal="center" vertical="top" wrapText="1"/>
    </xf>
    <xf numFmtId="0" fontId="37" fillId="21" borderId="21" xfId="0" applyFont="1" applyFill="1" applyBorder="1" applyAlignment="1">
      <alignment horizontal="center" vertical="center" wrapText="1"/>
    </xf>
    <xf numFmtId="0" fontId="37" fillId="21" borderId="22" xfId="0" applyFont="1" applyFill="1" applyBorder="1" applyAlignment="1">
      <alignment horizontal="center" vertical="center" wrapText="1"/>
    </xf>
    <xf numFmtId="0" fontId="37" fillId="21" borderId="23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8" fillId="21" borderId="12" xfId="374" applyFont="1" applyFill="1" applyBorder="1" applyAlignment="1">
      <alignment horizontal="center" vertical="center" wrapText="1"/>
    </xf>
    <xf numFmtId="0" fontId="38" fillId="21" borderId="12" xfId="374" applyFont="1" applyFill="1" applyBorder="1" applyAlignment="1">
      <alignment horizontal="left" vertical="center" wrapText="1"/>
    </xf>
    <xf numFmtId="0" fontId="38" fillId="21" borderId="13" xfId="0" applyFont="1" applyFill="1" applyBorder="1" applyAlignment="1">
      <alignment horizontal="center" vertical="center" wrapText="1"/>
    </xf>
    <xf numFmtId="0" fontId="38" fillId="21" borderId="14" xfId="0" applyFont="1" applyFill="1" applyBorder="1" applyAlignment="1">
      <alignment horizontal="center" vertical="center" wrapText="1"/>
    </xf>
    <xf numFmtId="0" fontId="38" fillId="21" borderId="15" xfId="0" applyFont="1" applyFill="1" applyBorder="1" applyAlignment="1">
      <alignment horizontal="center" vertical="center" wrapText="1"/>
    </xf>
    <xf numFmtId="0" fontId="38" fillId="21" borderId="18" xfId="0" applyFont="1" applyFill="1" applyBorder="1" applyAlignment="1">
      <alignment horizontal="center" vertical="center" wrapText="1"/>
    </xf>
    <xf numFmtId="0" fontId="38" fillId="21" borderId="19" xfId="0" applyFont="1" applyFill="1" applyBorder="1" applyAlignment="1">
      <alignment horizontal="center" vertical="center" wrapText="1"/>
    </xf>
    <xf numFmtId="0" fontId="38" fillId="21" borderId="20" xfId="0" applyFont="1" applyFill="1" applyBorder="1" applyAlignment="1">
      <alignment horizontal="center" vertical="center" wrapText="1"/>
    </xf>
    <xf numFmtId="0" fontId="38" fillId="22" borderId="12" xfId="374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left" vertical="center" wrapText="1"/>
    </xf>
    <xf numFmtId="0" fontId="38" fillId="21" borderId="21" xfId="0" applyFont="1" applyFill="1" applyBorder="1" applyAlignment="1">
      <alignment horizontal="center" vertical="center" wrapText="1"/>
    </xf>
    <xf numFmtId="0" fontId="38" fillId="21" borderId="23" xfId="0" applyFont="1" applyFill="1" applyBorder="1" applyAlignment="1">
      <alignment horizontal="center" vertical="center" wrapText="1"/>
    </xf>
    <xf numFmtId="0" fontId="37" fillId="21" borderId="13" xfId="0" applyFont="1" applyFill="1" applyBorder="1" applyAlignment="1">
      <alignment horizontal="center" vertical="center" wrapText="1"/>
    </xf>
    <xf numFmtId="0" fontId="37" fillId="21" borderId="14" xfId="0" applyFont="1" applyFill="1" applyBorder="1" applyAlignment="1">
      <alignment horizontal="center" vertical="center" wrapText="1"/>
    </xf>
    <xf numFmtId="0" fontId="37" fillId="21" borderId="15" xfId="0" applyFont="1" applyFill="1" applyBorder="1" applyAlignment="1">
      <alignment horizontal="center" vertical="center" wrapText="1"/>
    </xf>
    <xf numFmtId="0" fontId="37" fillId="21" borderId="16" xfId="0" applyFont="1" applyFill="1" applyBorder="1" applyAlignment="1">
      <alignment horizontal="center" vertical="center" wrapText="1"/>
    </xf>
    <xf numFmtId="0" fontId="37" fillId="21" borderId="0" xfId="0" applyFont="1" applyFill="1" applyAlignment="1">
      <alignment horizontal="center" vertical="center" wrapText="1"/>
    </xf>
    <xf numFmtId="0" fontId="37" fillId="21" borderId="17" xfId="0" applyFont="1" applyFill="1" applyBorder="1" applyAlignment="1">
      <alignment horizontal="center" vertical="center" wrapText="1"/>
    </xf>
    <xf numFmtId="0" fontId="38" fillId="21" borderId="12" xfId="113" applyFont="1" applyFill="1" applyBorder="1" applyAlignment="1" applyProtection="1">
      <alignment horizontal="center" vertical="center" wrapText="1"/>
      <protection locked="0"/>
    </xf>
  </cellXfs>
  <cellStyles count="417">
    <cellStyle name="=C:\WINNT\SYSTEM32\COMMAND.COM" xfId="60" xr:uid="{00000000-0005-0000-0000-000000000000}"/>
    <cellStyle name="20% - Énfasis1 2" xfId="64" xr:uid="{00000000-0005-0000-0000-000001000000}"/>
    <cellStyle name="20% - Énfasis2 2" xfId="65" xr:uid="{00000000-0005-0000-0000-000002000000}"/>
    <cellStyle name="20% - Énfasis3 2" xfId="66" xr:uid="{00000000-0005-0000-0000-000003000000}"/>
    <cellStyle name="20% - Énfasis4 2" xfId="67" xr:uid="{00000000-0005-0000-0000-000004000000}"/>
    <cellStyle name="20% - Énfasis5 2" xfId="68" xr:uid="{00000000-0005-0000-0000-000005000000}"/>
    <cellStyle name="20% - Énfasis6 2" xfId="69" xr:uid="{00000000-0005-0000-0000-000006000000}"/>
    <cellStyle name="40% - Énfasis1 2" xfId="70" xr:uid="{00000000-0005-0000-0000-000007000000}"/>
    <cellStyle name="40% - Énfasis2 2" xfId="71" xr:uid="{00000000-0005-0000-0000-000008000000}"/>
    <cellStyle name="40% - Énfasis3 2" xfId="72" xr:uid="{00000000-0005-0000-0000-000009000000}"/>
    <cellStyle name="40% - Énfasis4 2" xfId="73" xr:uid="{00000000-0005-0000-0000-00000A000000}"/>
    <cellStyle name="40% - Énfasis5 2" xfId="74" xr:uid="{00000000-0005-0000-0000-00000B000000}"/>
    <cellStyle name="40% - Énfasis6 2" xfId="75" xr:uid="{00000000-0005-0000-0000-00000C000000}"/>
    <cellStyle name="60% - Énfasis1 2" xfId="76" xr:uid="{00000000-0005-0000-0000-00000D000000}"/>
    <cellStyle name="60% - Énfasis2 2" xfId="77" xr:uid="{00000000-0005-0000-0000-00000E000000}"/>
    <cellStyle name="60% - Énfasis3 2" xfId="78" xr:uid="{00000000-0005-0000-0000-00000F000000}"/>
    <cellStyle name="60% - Énfasis4 2" xfId="79" xr:uid="{00000000-0005-0000-0000-000010000000}"/>
    <cellStyle name="60% - Énfasis5 2" xfId="80" xr:uid="{00000000-0005-0000-0000-000011000000}"/>
    <cellStyle name="60% - Énfasis6 2" xfId="81" xr:uid="{00000000-0005-0000-0000-000012000000}"/>
    <cellStyle name="Buena 2" xfId="82" xr:uid="{00000000-0005-0000-0000-000013000000}"/>
    <cellStyle name="Cálculo 2" xfId="83" xr:uid="{00000000-0005-0000-0000-000014000000}"/>
    <cellStyle name="Celda de comprobación 2" xfId="84" xr:uid="{00000000-0005-0000-0000-000015000000}"/>
    <cellStyle name="Celda vinculada 2" xfId="85" xr:uid="{00000000-0005-0000-0000-000016000000}"/>
    <cellStyle name="Celda vinculada 3" xfId="86" xr:uid="{00000000-0005-0000-0000-000017000000}"/>
    <cellStyle name="Encabezado 4 2" xfId="87" xr:uid="{00000000-0005-0000-0000-000018000000}"/>
    <cellStyle name="Énfasis1 2" xfId="88" xr:uid="{00000000-0005-0000-0000-000019000000}"/>
    <cellStyle name="Énfasis2 2" xfId="89" xr:uid="{00000000-0005-0000-0000-00001A000000}"/>
    <cellStyle name="Énfasis3 2" xfId="90" xr:uid="{00000000-0005-0000-0000-00001B000000}"/>
    <cellStyle name="Énfasis4 2" xfId="91" xr:uid="{00000000-0005-0000-0000-00001C000000}"/>
    <cellStyle name="Énfasis5" xfId="416" builtinId="45"/>
    <cellStyle name="Énfasis5 2" xfId="92" xr:uid="{00000000-0005-0000-0000-00001D000000}"/>
    <cellStyle name="Énfasis6 2" xfId="93" xr:uid="{00000000-0005-0000-0000-00001E000000}"/>
    <cellStyle name="Entrada 2" xfId="94" xr:uid="{00000000-0005-0000-0000-00001F000000}"/>
    <cellStyle name="Euro" xfId="2" xr:uid="{00000000-0005-0000-0000-000020000000}"/>
    <cellStyle name="Euro 2" xfId="115" xr:uid="{00000000-0005-0000-0000-000021000000}"/>
    <cellStyle name="Incorrecto 2" xfId="95" xr:uid="{00000000-0005-0000-0000-000022000000}"/>
    <cellStyle name="Millares" xfId="376" builtinId="3"/>
    <cellStyle name="Millares 10" xfId="116" xr:uid="{00000000-0005-0000-0000-000024000000}"/>
    <cellStyle name="Millares 10 2" xfId="390" xr:uid="{00000000-0005-0000-0000-000024000000}"/>
    <cellStyle name="Millares 11" xfId="117" xr:uid="{00000000-0005-0000-0000-000025000000}"/>
    <cellStyle name="Millares 11 2" xfId="391" xr:uid="{00000000-0005-0000-0000-000025000000}"/>
    <cellStyle name="Millares 12" xfId="118" xr:uid="{00000000-0005-0000-0000-000026000000}"/>
    <cellStyle name="Millares 12 2" xfId="392" xr:uid="{00000000-0005-0000-0000-000026000000}"/>
    <cellStyle name="Millares 13" xfId="119" xr:uid="{00000000-0005-0000-0000-000027000000}"/>
    <cellStyle name="Millares 13 2" xfId="393" xr:uid="{00000000-0005-0000-0000-000027000000}"/>
    <cellStyle name="Millares 14" xfId="414" xr:uid="{00000000-0005-0000-0000-0000A7010000}"/>
    <cellStyle name="Millares 2" xfId="3" xr:uid="{00000000-0005-0000-0000-000028000000}"/>
    <cellStyle name="Millares 2 2" xfId="4" xr:uid="{00000000-0005-0000-0000-000029000000}"/>
    <cellStyle name="Millares 2 2 2" xfId="51" xr:uid="{00000000-0005-0000-0000-00002A000000}"/>
    <cellStyle name="Millares 2 2 2 2" xfId="355" xr:uid="{00000000-0005-0000-0000-00002B000000}"/>
    <cellStyle name="Millares 2 2 2 3" xfId="384" xr:uid="{00000000-0005-0000-0000-00002A000000}"/>
    <cellStyle name="Millares 2 2 3" xfId="353" xr:uid="{00000000-0005-0000-0000-00002C000000}"/>
    <cellStyle name="Millares 2 2 3 2" xfId="411" xr:uid="{00000000-0005-0000-0000-00002B000000}"/>
    <cellStyle name="Millares 2 2 4" xfId="379" xr:uid="{00000000-0005-0000-0000-000029000000}"/>
    <cellStyle name="Millares 2 3" xfId="5" xr:uid="{00000000-0005-0000-0000-00002D000000}"/>
    <cellStyle name="Millares 2 4" xfId="6" xr:uid="{00000000-0005-0000-0000-00002E000000}"/>
    <cellStyle name="Millares 2 5" xfId="120" xr:uid="{00000000-0005-0000-0000-00002F000000}"/>
    <cellStyle name="Millares 2 5 2" xfId="394" xr:uid="{00000000-0005-0000-0000-00002E000000}"/>
    <cellStyle name="Millares 2 6" xfId="378" xr:uid="{00000000-0005-0000-0000-000028000000}"/>
    <cellStyle name="Millares 2 7" xfId="121" xr:uid="{00000000-0005-0000-0000-000030000000}"/>
    <cellStyle name="Millares 2 7 2" xfId="395" xr:uid="{00000000-0005-0000-0000-00002F000000}"/>
    <cellStyle name="Millares 3" xfId="7" xr:uid="{00000000-0005-0000-0000-000031000000}"/>
    <cellStyle name="Millares 3 10" xfId="280" xr:uid="{00000000-0005-0000-0000-000032000000}"/>
    <cellStyle name="Millares 3 10 2" xfId="406" xr:uid="{00000000-0005-0000-0000-000031000000}"/>
    <cellStyle name="Millares 3 2" xfId="8" xr:uid="{00000000-0005-0000-0000-000033000000}"/>
    <cellStyle name="Millares 3 2 2" xfId="122" xr:uid="{00000000-0005-0000-0000-000034000000}"/>
    <cellStyle name="Millares 3 2 2 2" xfId="396" xr:uid="{00000000-0005-0000-0000-000033000000}"/>
    <cellStyle name="Millares 3 2 3" xfId="381" xr:uid="{00000000-0005-0000-0000-000032000000}"/>
    <cellStyle name="Millares 3 3" xfId="96" xr:uid="{00000000-0005-0000-0000-000035000000}"/>
    <cellStyle name="Millares 3 3 2" xfId="387" xr:uid="{00000000-0005-0000-0000-000034000000}"/>
    <cellStyle name="Millares 3 4" xfId="123" xr:uid="{00000000-0005-0000-0000-000036000000}"/>
    <cellStyle name="Millares 3 4 2" xfId="281" xr:uid="{00000000-0005-0000-0000-000037000000}"/>
    <cellStyle name="Millares 3 4 2 2" xfId="407" xr:uid="{00000000-0005-0000-0000-000036000000}"/>
    <cellStyle name="Millares 3 4 3" xfId="397" xr:uid="{00000000-0005-0000-0000-000035000000}"/>
    <cellStyle name="Millares 3 5" xfId="380" xr:uid="{00000000-0005-0000-0000-000030000000}"/>
    <cellStyle name="Millares 4" xfId="9" xr:uid="{00000000-0005-0000-0000-000038000000}"/>
    <cellStyle name="Millares 4 2" xfId="124" xr:uid="{00000000-0005-0000-0000-000039000000}"/>
    <cellStyle name="Millares 4 2 2" xfId="398" xr:uid="{00000000-0005-0000-0000-000038000000}"/>
    <cellStyle name="Millares 4 3" xfId="382" xr:uid="{00000000-0005-0000-0000-000037000000}"/>
    <cellStyle name="Millares 5" xfId="10" xr:uid="{00000000-0005-0000-0000-00003A000000}"/>
    <cellStyle name="Millares 5 2" xfId="11" xr:uid="{00000000-0005-0000-0000-00003B000000}"/>
    <cellStyle name="Millares 5 2 2" xfId="383" xr:uid="{00000000-0005-0000-0000-00003A000000}"/>
    <cellStyle name="Millares 5 3" xfId="125" xr:uid="{00000000-0005-0000-0000-00003C000000}"/>
    <cellStyle name="Millares 6" xfId="12" xr:uid="{00000000-0005-0000-0000-00003D000000}"/>
    <cellStyle name="Millares 6 2" xfId="126" xr:uid="{00000000-0005-0000-0000-00003E000000}"/>
    <cellStyle name="Millares 6 3" xfId="356" xr:uid="{00000000-0005-0000-0000-00003F000000}"/>
    <cellStyle name="Millares 7" xfId="57" xr:uid="{00000000-0005-0000-0000-000040000000}"/>
    <cellStyle name="Millares 7 2" xfId="112" xr:uid="{00000000-0005-0000-0000-000041000000}"/>
    <cellStyle name="Millares 7 2 2" xfId="389" xr:uid="{00000000-0005-0000-0000-00003F000000}"/>
    <cellStyle name="Millares 7 3" xfId="386" xr:uid="{00000000-0005-0000-0000-00003E000000}"/>
    <cellStyle name="Millares 8" xfId="127" xr:uid="{00000000-0005-0000-0000-000042000000}"/>
    <cellStyle name="Millares 8 2" xfId="399" xr:uid="{00000000-0005-0000-0000-000040000000}"/>
    <cellStyle name="Millares 9" xfId="128" xr:uid="{00000000-0005-0000-0000-000043000000}"/>
    <cellStyle name="Millares 9 2" xfId="400" xr:uid="{00000000-0005-0000-0000-000041000000}"/>
    <cellStyle name="Moneda [0] 2" xfId="52" xr:uid="{00000000-0005-0000-0000-000045000000}"/>
    <cellStyle name="Moneda [0] 2 2" xfId="385" xr:uid="{00000000-0005-0000-0000-000044000000}"/>
    <cellStyle name="Moneda 2" xfId="13" xr:uid="{00000000-0005-0000-0000-000046000000}"/>
    <cellStyle name="Moneda 2 2" xfId="97" xr:uid="{00000000-0005-0000-0000-000047000000}"/>
    <cellStyle name="Moneda 2 3" xfId="129" xr:uid="{00000000-0005-0000-0000-000048000000}"/>
    <cellStyle name="Moneda 2 3 2" xfId="401" xr:uid="{00000000-0005-0000-0000-000047000000}"/>
    <cellStyle name="Moneda 2 5" xfId="277" xr:uid="{00000000-0005-0000-0000-000049000000}"/>
    <cellStyle name="Moneda 2 5 2" xfId="405" xr:uid="{00000000-0005-0000-0000-000048000000}"/>
    <cellStyle name="Moneda 3" xfId="130" xr:uid="{00000000-0005-0000-0000-00004A000000}"/>
    <cellStyle name="Moneda 3 2" xfId="131" xr:uid="{00000000-0005-0000-0000-00004B000000}"/>
    <cellStyle name="Moneda 3 2 2" xfId="403" xr:uid="{00000000-0005-0000-0000-00004A000000}"/>
    <cellStyle name="Moneda 3 3" xfId="357" xr:uid="{00000000-0005-0000-0000-00004C000000}"/>
    <cellStyle name="Moneda 3 4" xfId="402" xr:uid="{00000000-0005-0000-0000-000049000000}"/>
    <cellStyle name="Moneda 4" xfId="132" xr:uid="{00000000-0005-0000-0000-00004D000000}"/>
    <cellStyle name="Moneda 4 2" xfId="404" xr:uid="{00000000-0005-0000-0000-00004B000000}"/>
    <cellStyle name="Moneda 5" xfId="282" xr:uid="{00000000-0005-0000-0000-00004E000000}"/>
    <cellStyle name="Moneda 5 2" xfId="408" xr:uid="{00000000-0005-0000-0000-00004C000000}"/>
    <cellStyle name="Moneda 6" xfId="283" xr:uid="{00000000-0005-0000-0000-00004F000000}"/>
    <cellStyle name="Moneda 6 2" xfId="409" xr:uid="{00000000-0005-0000-0000-00004D000000}"/>
    <cellStyle name="Moneda 7" xfId="284" xr:uid="{00000000-0005-0000-0000-000050000000}"/>
    <cellStyle name="Moneda 7 2" xfId="410" xr:uid="{00000000-0005-0000-0000-00004E000000}"/>
    <cellStyle name="Moneda 8" xfId="358" xr:uid="{00000000-0005-0000-0000-000051000000}"/>
    <cellStyle name="Moneda 8 2" xfId="371" xr:uid="{00000000-0005-0000-0000-000052000000}"/>
    <cellStyle name="Moneda 8 3" xfId="413" xr:uid="{00000000-0005-0000-0000-00004F000000}"/>
    <cellStyle name="Moneda 9" xfId="415" xr:uid="{00000000-0005-0000-0000-0000C1010000}"/>
    <cellStyle name="Neutral 2" xfId="98" xr:uid="{00000000-0005-0000-0000-000053000000}"/>
    <cellStyle name="Normal" xfId="0" builtinId="0"/>
    <cellStyle name="Normal 1" xfId="61" xr:uid="{00000000-0005-0000-0000-000055000000}"/>
    <cellStyle name="Normal 10" xfId="14" xr:uid="{00000000-0005-0000-0000-000056000000}"/>
    <cellStyle name="Normal 10 10 2" xfId="133" xr:uid="{00000000-0005-0000-0000-000057000000}"/>
    <cellStyle name="Normal 10 2" xfId="15" xr:uid="{00000000-0005-0000-0000-000058000000}"/>
    <cellStyle name="Normal 10 2 2" xfId="134" xr:uid="{00000000-0005-0000-0000-000059000000}"/>
    <cellStyle name="Normal 10 3" xfId="135" xr:uid="{00000000-0005-0000-0000-00005A000000}"/>
    <cellStyle name="Normal 11" xfId="16" xr:uid="{00000000-0005-0000-0000-00005B000000}"/>
    <cellStyle name="Normal 11 10" xfId="136" xr:uid="{00000000-0005-0000-0000-00005C000000}"/>
    <cellStyle name="Normal 11 10 2" xfId="137" xr:uid="{00000000-0005-0000-0000-00005D000000}"/>
    <cellStyle name="Normal 11 2" xfId="17" xr:uid="{00000000-0005-0000-0000-00005E000000}"/>
    <cellStyle name="Normal 11 2 2" xfId="138" xr:uid="{00000000-0005-0000-0000-00005F000000}"/>
    <cellStyle name="Normal 11 3" xfId="139" xr:uid="{00000000-0005-0000-0000-000060000000}"/>
    <cellStyle name="Normal 11_FOMATO INVENTARIOS ENTREGA-RECEPCION 2009" xfId="140" xr:uid="{00000000-0005-0000-0000-000061000000}"/>
    <cellStyle name="Normal 12" xfId="18" xr:uid="{00000000-0005-0000-0000-000062000000}"/>
    <cellStyle name="Normal 12 2" xfId="19" xr:uid="{00000000-0005-0000-0000-000063000000}"/>
    <cellStyle name="Normal 12 2 2" xfId="141" xr:uid="{00000000-0005-0000-0000-000064000000}"/>
    <cellStyle name="Normal 12 3" xfId="142" xr:uid="{00000000-0005-0000-0000-000065000000}"/>
    <cellStyle name="Normal 12 4" xfId="143" xr:uid="{00000000-0005-0000-0000-000066000000}"/>
    <cellStyle name="Normal 13" xfId="20" xr:uid="{00000000-0005-0000-0000-000067000000}"/>
    <cellStyle name="Normal 13 10" xfId="144" xr:uid="{00000000-0005-0000-0000-000068000000}"/>
    <cellStyle name="Normal 13 2" xfId="21" xr:uid="{00000000-0005-0000-0000-000069000000}"/>
    <cellStyle name="Normal 13 2 2" xfId="145" xr:uid="{00000000-0005-0000-0000-00006A000000}"/>
    <cellStyle name="Normal 13 3" xfId="146" xr:uid="{00000000-0005-0000-0000-00006B000000}"/>
    <cellStyle name="Normal 14" xfId="22" xr:uid="{00000000-0005-0000-0000-00006C000000}"/>
    <cellStyle name="Normal 14 2" xfId="23" xr:uid="{00000000-0005-0000-0000-00006D000000}"/>
    <cellStyle name="Normal 14 2 2" xfId="147" xr:uid="{00000000-0005-0000-0000-00006E000000}"/>
    <cellStyle name="Normal 14 2 3" xfId="148" xr:uid="{00000000-0005-0000-0000-00006F000000}"/>
    <cellStyle name="Normal 14 3" xfId="99" xr:uid="{00000000-0005-0000-0000-000070000000}"/>
    <cellStyle name="Normal 14 3 2" xfId="149" xr:uid="{00000000-0005-0000-0000-000071000000}"/>
    <cellStyle name="Normal 15" xfId="24" xr:uid="{00000000-0005-0000-0000-000072000000}"/>
    <cellStyle name="Normal 15 2" xfId="100" xr:uid="{00000000-0005-0000-0000-000073000000}"/>
    <cellStyle name="Normal 15 3" xfId="359" xr:uid="{00000000-0005-0000-0000-000074000000}"/>
    <cellStyle name="Normal 16" xfId="56" xr:uid="{00000000-0005-0000-0000-000075000000}"/>
    <cellStyle name="Normal 16 2" xfId="59" xr:uid="{00000000-0005-0000-0000-000076000000}"/>
    <cellStyle name="Normal 16 2 2" xfId="150" xr:uid="{00000000-0005-0000-0000-000077000000}"/>
    <cellStyle name="Normal 16 2 3" xfId="151" xr:uid="{00000000-0005-0000-0000-000078000000}"/>
    <cellStyle name="Normal 16 2 3 2" xfId="375" xr:uid="{00000000-0005-0000-0000-000079000000}"/>
    <cellStyle name="Normal 16 2 4" xfId="152" xr:uid="{00000000-0005-0000-0000-00007A000000}"/>
    <cellStyle name="Normal 16 2 4 2" xfId="153" xr:uid="{00000000-0005-0000-0000-00007B000000}"/>
    <cellStyle name="Normal 16 3" xfId="154" xr:uid="{00000000-0005-0000-0000-00007C000000}"/>
    <cellStyle name="Normal 16 3 2" xfId="155" xr:uid="{00000000-0005-0000-0000-00007D000000}"/>
    <cellStyle name="Normal 16 3 2 2" xfId="156" xr:uid="{00000000-0005-0000-0000-00007E000000}"/>
    <cellStyle name="Normal 17" xfId="157" xr:uid="{00000000-0005-0000-0000-00007F000000}"/>
    <cellStyle name="Normal 18" xfId="158" xr:uid="{00000000-0005-0000-0000-000080000000}"/>
    <cellStyle name="Normal 18 2" xfId="159" xr:uid="{00000000-0005-0000-0000-000081000000}"/>
    <cellStyle name="Normal 18 3" xfId="160" xr:uid="{00000000-0005-0000-0000-000082000000}"/>
    <cellStyle name="Normal 18 4" xfId="161" xr:uid="{00000000-0005-0000-0000-000083000000}"/>
    <cellStyle name="Normal 19" xfId="162" xr:uid="{00000000-0005-0000-0000-000084000000}"/>
    <cellStyle name="Normal 19 2" xfId="163" xr:uid="{00000000-0005-0000-0000-000085000000}"/>
    <cellStyle name="Normal 19 3" xfId="164" xr:uid="{00000000-0005-0000-0000-000086000000}"/>
    <cellStyle name="Normal 19 3 2" xfId="165" xr:uid="{00000000-0005-0000-0000-000087000000}"/>
    <cellStyle name="Normal 19 3 3" xfId="166" xr:uid="{00000000-0005-0000-0000-000088000000}"/>
    <cellStyle name="Normal 2" xfId="25" xr:uid="{00000000-0005-0000-0000-000089000000}"/>
    <cellStyle name="Normal 2 10" xfId="167" xr:uid="{00000000-0005-0000-0000-00008A000000}"/>
    <cellStyle name="Normal 2 11" xfId="168" xr:uid="{00000000-0005-0000-0000-00008B000000}"/>
    <cellStyle name="Normal 2 12" xfId="169" xr:uid="{00000000-0005-0000-0000-00008C000000}"/>
    <cellStyle name="Normal 2 13" xfId="170" xr:uid="{00000000-0005-0000-0000-00008D000000}"/>
    <cellStyle name="Normal 2 14" xfId="171" xr:uid="{00000000-0005-0000-0000-00008E000000}"/>
    <cellStyle name="Normal 2 15" xfId="172" xr:uid="{00000000-0005-0000-0000-00008F000000}"/>
    <cellStyle name="Normal 2 16" xfId="173" xr:uid="{00000000-0005-0000-0000-000090000000}"/>
    <cellStyle name="Normal 2 16 2" xfId="174" xr:uid="{00000000-0005-0000-0000-000091000000}"/>
    <cellStyle name="Normal 2 16 2 2" xfId="175" xr:uid="{00000000-0005-0000-0000-000092000000}"/>
    <cellStyle name="Normal 2 16 2 2 2" xfId="176" xr:uid="{00000000-0005-0000-0000-000093000000}"/>
    <cellStyle name="Normal 2 17" xfId="177" xr:uid="{00000000-0005-0000-0000-000094000000}"/>
    <cellStyle name="Normal 2 18" xfId="178" xr:uid="{00000000-0005-0000-0000-000095000000}"/>
    <cellStyle name="Normal 2 18 2" xfId="360" xr:uid="{00000000-0005-0000-0000-000096000000}"/>
    <cellStyle name="Normal 2 19" xfId="179" xr:uid="{00000000-0005-0000-0000-000097000000}"/>
    <cellStyle name="Normal 2 19 2" xfId="361" xr:uid="{00000000-0005-0000-0000-000098000000}"/>
    <cellStyle name="Normal 2 2" xfId="1" xr:uid="{00000000-0005-0000-0000-000099000000}"/>
    <cellStyle name="Normal 2 2 2" xfId="180" xr:uid="{00000000-0005-0000-0000-00009A000000}"/>
    <cellStyle name="Normal 2 2 3" xfId="285" xr:uid="{00000000-0005-0000-0000-00009B000000}"/>
    <cellStyle name="Normal 2 20" xfId="372" xr:uid="{00000000-0005-0000-0000-00009C000000}"/>
    <cellStyle name="Normal 2 23 2" xfId="181" xr:uid="{00000000-0005-0000-0000-00009D000000}"/>
    <cellStyle name="Normal 2 27" xfId="182" xr:uid="{00000000-0005-0000-0000-00009E000000}"/>
    <cellStyle name="Normal 2 3" xfId="53" xr:uid="{00000000-0005-0000-0000-00009F000000}"/>
    <cellStyle name="Normal 2 3 2" xfId="101" xr:uid="{00000000-0005-0000-0000-0000A0000000}"/>
    <cellStyle name="Normal 2 3 3" xfId="183" xr:uid="{00000000-0005-0000-0000-0000A1000000}"/>
    <cellStyle name="Normal 2 3 4" xfId="184" xr:uid="{00000000-0005-0000-0000-0000A2000000}"/>
    <cellStyle name="Normal 2 3 4 2" xfId="362" xr:uid="{00000000-0005-0000-0000-0000A3000000}"/>
    <cellStyle name="Normal 2 3 5" xfId="185" xr:uid="{00000000-0005-0000-0000-0000A4000000}"/>
    <cellStyle name="Normal 2 3 5 2" xfId="186" xr:uid="{00000000-0005-0000-0000-0000A5000000}"/>
    <cellStyle name="Normal 2 3 5 2 2" xfId="187" xr:uid="{00000000-0005-0000-0000-0000A6000000}"/>
    <cellStyle name="Normal 2 4" xfId="54" xr:uid="{00000000-0005-0000-0000-0000A7000000}"/>
    <cellStyle name="Normal 2 4 2" xfId="102" xr:uid="{00000000-0005-0000-0000-0000A8000000}"/>
    <cellStyle name="Normal 2 5" xfId="188" xr:uid="{00000000-0005-0000-0000-0000A9000000}"/>
    <cellStyle name="Normal 2 6" xfId="189" xr:uid="{00000000-0005-0000-0000-0000AA000000}"/>
    <cellStyle name="Normal 2 7" xfId="190" xr:uid="{00000000-0005-0000-0000-0000AB000000}"/>
    <cellStyle name="Normal 2 8" xfId="191" xr:uid="{00000000-0005-0000-0000-0000AC000000}"/>
    <cellStyle name="Normal 2 9" xfId="192" xr:uid="{00000000-0005-0000-0000-0000AD000000}"/>
    <cellStyle name="Normal 2_cuentaPublica2013" xfId="193" xr:uid="{00000000-0005-0000-0000-0000AE000000}"/>
    <cellStyle name="Normal 20" xfId="194" xr:uid="{00000000-0005-0000-0000-0000AF000000}"/>
    <cellStyle name="Normal 21" xfId="195" xr:uid="{00000000-0005-0000-0000-0000B0000000}"/>
    <cellStyle name="Normal 21 2" xfId="196" xr:uid="{00000000-0005-0000-0000-0000B1000000}"/>
    <cellStyle name="Normal 21 2 2" xfId="197" xr:uid="{00000000-0005-0000-0000-0000B2000000}"/>
    <cellStyle name="Normal 21 2 2 2" xfId="198" xr:uid="{00000000-0005-0000-0000-0000B3000000}"/>
    <cellStyle name="Normal 22" xfId="199" xr:uid="{00000000-0005-0000-0000-0000B4000000}"/>
    <cellStyle name="Normal 23" xfId="200" xr:uid="{00000000-0005-0000-0000-0000B5000000}"/>
    <cellStyle name="Normal 23 2" xfId="286" xr:uid="{00000000-0005-0000-0000-0000B6000000}"/>
    <cellStyle name="Normal 23 2 2" xfId="363" xr:uid="{00000000-0005-0000-0000-0000B7000000}"/>
    <cellStyle name="Normal 23 3" xfId="287" xr:uid="{00000000-0005-0000-0000-0000B8000000}"/>
    <cellStyle name="Normal 24" xfId="201" xr:uid="{00000000-0005-0000-0000-0000B9000000}"/>
    <cellStyle name="Normal 24 2" xfId="288" xr:uid="{00000000-0005-0000-0000-0000BA000000}"/>
    <cellStyle name="Normal 24 2 2" xfId="364" xr:uid="{00000000-0005-0000-0000-0000BB000000}"/>
    <cellStyle name="Normal 24 3" xfId="289" xr:uid="{00000000-0005-0000-0000-0000BC000000}"/>
    <cellStyle name="Normal 25" xfId="202" xr:uid="{00000000-0005-0000-0000-0000BD000000}"/>
    <cellStyle name="Normal 25 2" xfId="290" xr:uid="{00000000-0005-0000-0000-0000BE000000}"/>
    <cellStyle name="Normal 25 3" xfId="365" xr:uid="{00000000-0005-0000-0000-0000BF000000}"/>
    <cellStyle name="Normal 26" xfId="203" xr:uid="{00000000-0005-0000-0000-0000C0000000}"/>
    <cellStyle name="Normal 26 2" xfId="204" xr:uid="{00000000-0005-0000-0000-0000C1000000}"/>
    <cellStyle name="Normal 27" xfId="205" xr:uid="{00000000-0005-0000-0000-0000C2000000}"/>
    <cellStyle name="Normal 27 2" xfId="291" xr:uid="{00000000-0005-0000-0000-0000C3000000}"/>
    <cellStyle name="Normal 27 3" xfId="366" xr:uid="{00000000-0005-0000-0000-0000C4000000}"/>
    <cellStyle name="Normal 28" xfId="292" xr:uid="{00000000-0005-0000-0000-0000C5000000}"/>
    <cellStyle name="Normal 28 2" xfId="293" xr:uid="{00000000-0005-0000-0000-0000C6000000}"/>
    <cellStyle name="Normal 29" xfId="294" xr:uid="{00000000-0005-0000-0000-0000C7000000}"/>
    <cellStyle name="Normal 29 2" xfId="295" xr:uid="{00000000-0005-0000-0000-0000C8000000}"/>
    <cellStyle name="Normal 3" xfId="26" xr:uid="{00000000-0005-0000-0000-0000C9000000}"/>
    <cellStyle name="Normal 3 2" xfId="27" xr:uid="{00000000-0005-0000-0000-0000CA000000}"/>
    <cellStyle name="Normal 3 2 2" xfId="28" xr:uid="{00000000-0005-0000-0000-0000CB000000}"/>
    <cellStyle name="Normal 3 2 2 2" xfId="367" xr:uid="{00000000-0005-0000-0000-0000CC000000}"/>
    <cellStyle name="Normal 3 2 3" xfId="296" xr:uid="{00000000-0005-0000-0000-0000CD000000}"/>
    <cellStyle name="Normal 3 3" xfId="29" xr:uid="{00000000-0005-0000-0000-0000CE000000}"/>
    <cellStyle name="Normal 3 3 2" xfId="30" xr:uid="{00000000-0005-0000-0000-0000CF000000}"/>
    <cellStyle name="Normal 3 3 2 2" xfId="31" xr:uid="{00000000-0005-0000-0000-0000D0000000}"/>
    <cellStyle name="Normal 3 3 2 2 2" xfId="32" xr:uid="{00000000-0005-0000-0000-0000D1000000}"/>
    <cellStyle name="Normal 3 3 2 2 2 2" xfId="33" xr:uid="{00000000-0005-0000-0000-0000D2000000}"/>
    <cellStyle name="Normal 3 3 2 2 2 2 2" xfId="34" xr:uid="{00000000-0005-0000-0000-0000D3000000}"/>
    <cellStyle name="Normal 3 3 2 2 2 2 2 2" xfId="206" xr:uid="{00000000-0005-0000-0000-0000D4000000}"/>
    <cellStyle name="Normal 3 3 2 2 2 2 2 2 2" xfId="207" xr:uid="{00000000-0005-0000-0000-0000D5000000}"/>
    <cellStyle name="Normal 3 3 2 2 2 2 2 2 2 2" xfId="208" xr:uid="{00000000-0005-0000-0000-0000D6000000}"/>
    <cellStyle name="Normal 3 3 2 2 2 2 2 2 2 2 2" xfId="209" xr:uid="{00000000-0005-0000-0000-0000D7000000}"/>
    <cellStyle name="Normal 3 3 2 2 2 2 2 2 2 3" xfId="210" xr:uid="{00000000-0005-0000-0000-0000D8000000}"/>
    <cellStyle name="Normal 3 3 2 2 2 2 2 2 2 4" xfId="211" xr:uid="{00000000-0005-0000-0000-0000D9000000}"/>
    <cellStyle name="Normal 3 3 2 2 2 2 3" xfId="212" xr:uid="{00000000-0005-0000-0000-0000DA000000}"/>
    <cellStyle name="Normal 3 3 2 2 2 2 3 2" xfId="213" xr:uid="{00000000-0005-0000-0000-0000DB000000}"/>
    <cellStyle name="Normal 3 3 2 2 2 3" xfId="35" xr:uid="{00000000-0005-0000-0000-0000DC000000}"/>
    <cellStyle name="Normal 3 3 2 2 2 3 2" xfId="36" xr:uid="{00000000-0005-0000-0000-0000DD000000}"/>
    <cellStyle name="Normal 3 3 2 2 2 3 2 2" xfId="214" xr:uid="{00000000-0005-0000-0000-0000DE000000}"/>
    <cellStyle name="Normal 3 3 2 2 2 3 3" xfId="215" xr:uid="{00000000-0005-0000-0000-0000DF000000}"/>
    <cellStyle name="Normal 3 3 2 2 2 4" xfId="216" xr:uid="{00000000-0005-0000-0000-0000E0000000}"/>
    <cellStyle name="Normal 3 3 2 2 2 4 2" xfId="217" xr:uid="{00000000-0005-0000-0000-0000E1000000}"/>
    <cellStyle name="Normal 3 3 2 2 2 4 2 2" xfId="218" xr:uid="{00000000-0005-0000-0000-0000E2000000}"/>
    <cellStyle name="Normal 3 3 2 2 2 4 3" xfId="219" xr:uid="{00000000-0005-0000-0000-0000E3000000}"/>
    <cellStyle name="Normal 3 3 2 2 2 4 3 2" xfId="220" xr:uid="{00000000-0005-0000-0000-0000E4000000}"/>
    <cellStyle name="Normal 3 3 2 2 2 4 3 2 2" xfId="221" xr:uid="{00000000-0005-0000-0000-0000E5000000}"/>
    <cellStyle name="Normal 3 3 2 2 2 4 4" xfId="222" xr:uid="{00000000-0005-0000-0000-0000E6000000}"/>
    <cellStyle name="Normal 3 3 2 2 2 4 5" xfId="223" xr:uid="{00000000-0005-0000-0000-0000E7000000}"/>
    <cellStyle name="Normal 3 3 2 2 2 4 6" xfId="224" xr:uid="{00000000-0005-0000-0000-0000E8000000}"/>
    <cellStyle name="Normal 3 3 2 2 2 5" xfId="225" xr:uid="{00000000-0005-0000-0000-0000E9000000}"/>
    <cellStyle name="Normal 3 3 2 2 2 5 2" xfId="226" xr:uid="{00000000-0005-0000-0000-0000EA000000}"/>
    <cellStyle name="Normal 3 3 2 2 2 6" xfId="227" xr:uid="{00000000-0005-0000-0000-0000EB000000}"/>
    <cellStyle name="Normal 3 3 2 2 2 6 2" xfId="228" xr:uid="{00000000-0005-0000-0000-0000EC000000}"/>
    <cellStyle name="Normal 3 3 2 2 2 6 2 2" xfId="229" xr:uid="{00000000-0005-0000-0000-0000ED000000}"/>
    <cellStyle name="Normal 3 3 2 2 2 6 3" xfId="230" xr:uid="{00000000-0005-0000-0000-0000EE000000}"/>
    <cellStyle name="Normal 3 3 2 2 2 6 4" xfId="231" xr:uid="{00000000-0005-0000-0000-0000EF000000}"/>
    <cellStyle name="Normal 3 3 2 2 2 7" xfId="232" xr:uid="{00000000-0005-0000-0000-0000F0000000}"/>
    <cellStyle name="Normal 3 3 2 2 2 8" xfId="233" xr:uid="{00000000-0005-0000-0000-0000F1000000}"/>
    <cellStyle name="Normal 3 3 2 2 2 9" xfId="234" xr:uid="{00000000-0005-0000-0000-0000F2000000}"/>
    <cellStyle name="Normal 3 3 2 2 3" xfId="37" xr:uid="{00000000-0005-0000-0000-0000F3000000}"/>
    <cellStyle name="Normal 3 3 2 2 3 2" xfId="38" xr:uid="{00000000-0005-0000-0000-0000F4000000}"/>
    <cellStyle name="Normal 3 3 2 2 3 2 2" xfId="235" xr:uid="{00000000-0005-0000-0000-0000F5000000}"/>
    <cellStyle name="Normal 3 3 2 2 3 3" xfId="39" xr:uid="{00000000-0005-0000-0000-0000F6000000}"/>
    <cellStyle name="Normal 3 3 2 2 3 3 2" xfId="236" xr:uid="{00000000-0005-0000-0000-0000F7000000}"/>
    <cellStyle name="Normal 3 3 2 2 3 3 2 2" xfId="237" xr:uid="{00000000-0005-0000-0000-0000F8000000}"/>
    <cellStyle name="Normal 3 3 2 2 3 3 2 2 2" xfId="238" xr:uid="{00000000-0005-0000-0000-0000F9000000}"/>
    <cellStyle name="Normal 3 3 2 2 3 3 2 2 3" xfId="239" xr:uid="{00000000-0005-0000-0000-0000FA000000}"/>
    <cellStyle name="Normal 3 3 2 2 3 3 2 3" xfId="240" xr:uid="{00000000-0005-0000-0000-0000FB000000}"/>
    <cellStyle name="Normal 3 3 2 2 3 3 2 4" xfId="241" xr:uid="{00000000-0005-0000-0000-0000FC000000}"/>
    <cellStyle name="Normal 3 3 2 2 3 3 2 5" xfId="242" xr:uid="{00000000-0005-0000-0000-0000FD000000}"/>
    <cellStyle name="Normal 3 3 2 2 3 3 2 5 2" xfId="243" xr:uid="{00000000-0005-0000-0000-0000FE000000}"/>
    <cellStyle name="Normal 3 3 2 2 3 3 2 5 2 2" xfId="244" xr:uid="{00000000-0005-0000-0000-0000FF000000}"/>
    <cellStyle name="Normal 3 3 2 2 3 3 2 5 3" xfId="245" xr:uid="{00000000-0005-0000-0000-000000010000}"/>
    <cellStyle name="Normal 3 3 2 2 3 3 2 5 4" xfId="246" xr:uid="{00000000-0005-0000-0000-000001010000}"/>
    <cellStyle name="Normal 3 3 2 2 3 3 2 6" xfId="247" xr:uid="{00000000-0005-0000-0000-000002010000}"/>
    <cellStyle name="Normal 3 3 2 2 3 3 2 7" xfId="248" xr:uid="{00000000-0005-0000-0000-000003010000}"/>
    <cellStyle name="Normal 3 3 2 2 3 3 2 8" xfId="249" xr:uid="{00000000-0005-0000-0000-000004010000}"/>
    <cellStyle name="Normal 3 3 2 2 3 3 3" xfId="250" xr:uid="{00000000-0005-0000-0000-000005010000}"/>
    <cellStyle name="Normal 3 3 2 2 3 3 4" xfId="251" xr:uid="{00000000-0005-0000-0000-000006010000}"/>
    <cellStyle name="Normal 3 3 2 2 3 3 5" xfId="252" xr:uid="{00000000-0005-0000-0000-000007010000}"/>
    <cellStyle name="Normal 3 3 2 2 3 3 6" xfId="253" xr:uid="{00000000-0005-0000-0000-000008010000}"/>
    <cellStyle name="Normal 3 3 2 2 3 4" xfId="254" xr:uid="{00000000-0005-0000-0000-000009010000}"/>
    <cellStyle name="Normal 3 3 2 2 4" xfId="255" xr:uid="{00000000-0005-0000-0000-00000A010000}"/>
    <cellStyle name="Normal 3 3 2 3" xfId="256" xr:uid="{00000000-0005-0000-0000-00000B010000}"/>
    <cellStyle name="Normal 3 3 3" xfId="257" xr:uid="{00000000-0005-0000-0000-00000C010000}"/>
    <cellStyle name="Normal 3 3 4" xfId="258" xr:uid="{00000000-0005-0000-0000-00000D010000}"/>
    <cellStyle name="Normal 3 4" xfId="259" xr:uid="{00000000-0005-0000-0000-00000E010000}"/>
    <cellStyle name="Normal 3 5" xfId="260" xr:uid="{00000000-0005-0000-0000-00000F010000}"/>
    <cellStyle name="Normal 3 6" xfId="352" xr:uid="{00000000-0005-0000-0000-000010010000}"/>
    <cellStyle name="Normal 3 7" xfId="373" xr:uid="{00000000-0005-0000-0000-000011010000}"/>
    <cellStyle name="Normal 30" xfId="297" xr:uid="{00000000-0005-0000-0000-000012010000}"/>
    <cellStyle name="Normal 30 2" xfId="298" xr:uid="{00000000-0005-0000-0000-000013010000}"/>
    <cellStyle name="Normal 31" xfId="299" xr:uid="{00000000-0005-0000-0000-000014010000}"/>
    <cellStyle name="Normal 31 2" xfId="300" xr:uid="{00000000-0005-0000-0000-000015010000}"/>
    <cellStyle name="Normal 32" xfId="301" xr:uid="{00000000-0005-0000-0000-000016010000}"/>
    <cellStyle name="Normal 32 2" xfId="302" xr:uid="{00000000-0005-0000-0000-000017010000}"/>
    <cellStyle name="Normal 33" xfId="303" xr:uid="{00000000-0005-0000-0000-000018010000}"/>
    <cellStyle name="Normal 33 2" xfId="304" xr:uid="{00000000-0005-0000-0000-000019010000}"/>
    <cellStyle name="Normal 34" xfId="305" xr:uid="{00000000-0005-0000-0000-00001A010000}"/>
    <cellStyle name="Normal 34 2" xfId="306" xr:uid="{00000000-0005-0000-0000-00001B010000}"/>
    <cellStyle name="Normal 35" xfId="307" xr:uid="{00000000-0005-0000-0000-00001C010000}"/>
    <cellStyle name="Normal 35 2" xfId="308" xr:uid="{00000000-0005-0000-0000-00001D010000}"/>
    <cellStyle name="Normal 36" xfId="309" xr:uid="{00000000-0005-0000-0000-00001E010000}"/>
    <cellStyle name="Normal 36 2" xfId="310" xr:uid="{00000000-0005-0000-0000-00001F010000}"/>
    <cellStyle name="Normal 37" xfId="311" xr:uid="{00000000-0005-0000-0000-000020010000}"/>
    <cellStyle name="Normal 37 2" xfId="312" xr:uid="{00000000-0005-0000-0000-000021010000}"/>
    <cellStyle name="Normal 38" xfId="313" xr:uid="{00000000-0005-0000-0000-000022010000}"/>
    <cellStyle name="Normal 38 2" xfId="314" xr:uid="{00000000-0005-0000-0000-000023010000}"/>
    <cellStyle name="Normal 39" xfId="315" xr:uid="{00000000-0005-0000-0000-000024010000}"/>
    <cellStyle name="Normal 39 2" xfId="316" xr:uid="{00000000-0005-0000-0000-000025010000}"/>
    <cellStyle name="Normal 4" xfId="40" xr:uid="{00000000-0005-0000-0000-000026010000}"/>
    <cellStyle name="Normal 4 10" xfId="114" xr:uid="{00000000-0005-0000-0000-000027010000}"/>
    <cellStyle name="Normal 4 2" xfId="58" xr:uid="{00000000-0005-0000-0000-000028010000}"/>
    <cellStyle name="Normal 4 2 2" xfId="62" xr:uid="{00000000-0005-0000-0000-000029010000}"/>
    <cellStyle name="Normal 4 2 3" xfId="63" xr:uid="{00000000-0005-0000-0000-00002A010000}"/>
    <cellStyle name="Normal 4 2 4" xfId="261" xr:uid="{00000000-0005-0000-0000-00002B010000}"/>
    <cellStyle name="Normal 4 2 5" xfId="317" xr:uid="{00000000-0005-0000-0000-00002C010000}"/>
    <cellStyle name="Normal 4 2 6" xfId="318" xr:uid="{00000000-0005-0000-0000-00002D010000}"/>
    <cellStyle name="Normal 4 2 7" xfId="319" xr:uid="{00000000-0005-0000-0000-00002E010000}"/>
    <cellStyle name="Normal 4 3" xfId="262" xr:uid="{00000000-0005-0000-0000-00002F010000}"/>
    <cellStyle name="Normal 4 3 2" xfId="279" xr:uid="{00000000-0005-0000-0000-000030010000}"/>
    <cellStyle name="Normal 4 4" xfId="354" xr:uid="{00000000-0005-0000-0000-000031010000}"/>
    <cellStyle name="Normal 4 4 2" xfId="412" xr:uid="{00000000-0005-0000-0000-000025010000}"/>
    <cellStyle name="Normal 4_cuentaPublica2013" xfId="263" xr:uid="{00000000-0005-0000-0000-000032010000}"/>
    <cellStyle name="Normal 40" xfId="320" xr:uid="{00000000-0005-0000-0000-000033010000}"/>
    <cellStyle name="Normal 40 2" xfId="321" xr:uid="{00000000-0005-0000-0000-000034010000}"/>
    <cellStyle name="Normal 41" xfId="322" xr:uid="{00000000-0005-0000-0000-000035010000}"/>
    <cellStyle name="Normal 41 2" xfId="323" xr:uid="{00000000-0005-0000-0000-000036010000}"/>
    <cellStyle name="Normal 42" xfId="324" xr:uid="{00000000-0005-0000-0000-000037010000}"/>
    <cellStyle name="Normal 42 2" xfId="325" xr:uid="{00000000-0005-0000-0000-000038010000}"/>
    <cellStyle name="Normal 43" xfId="326" xr:uid="{00000000-0005-0000-0000-000039010000}"/>
    <cellStyle name="Normal 43 2" xfId="327" xr:uid="{00000000-0005-0000-0000-00003A010000}"/>
    <cellStyle name="Normal 44" xfId="328" xr:uid="{00000000-0005-0000-0000-00003B010000}"/>
    <cellStyle name="Normal 44 2" xfId="329" xr:uid="{00000000-0005-0000-0000-00003C010000}"/>
    <cellStyle name="Normal 45" xfId="330" xr:uid="{00000000-0005-0000-0000-00003D010000}"/>
    <cellStyle name="Normal 45 2" xfId="331" xr:uid="{00000000-0005-0000-0000-00003E010000}"/>
    <cellStyle name="Normal 46" xfId="332" xr:uid="{00000000-0005-0000-0000-00003F010000}"/>
    <cellStyle name="Normal 46 2" xfId="333" xr:uid="{00000000-0005-0000-0000-000040010000}"/>
    <cellStyle name="Normal 47" xfId="334" xr:uid="{00000000-0005-0000-0000-000041010000}"/>
    <cellStyle name="Normal 47 2" xfId="335" xr:uid="{00000000-0005-0000-0000-000042010000}"/>
    <cellStyle name="Normal 48" xfId="336" xr:uid="{00000000-0005-0000-0000-000043010000}"/>
    <cellStyle name="Normal 48 2" xfId="337" xr:uid="{00000000-0005-0000-0000-000044010000}"/>
    <cellStyle name="Normal 49" xfId="338" xr:uid="{00000000-0005-0000-0000-000045010000}"/>
    <cellStyle name="Normal 49 2" xfId="339" xr:uid="{00000000-0005-0000-0000-000046010000}"/>
    <cellStyle name="Normal 5" xfId="41" xr:uid="{00000000-0005-0000-0000-000047010000}"/>
    <cellStyle name="Normal 5 2" xfId="42" xr:uid="{00000000-0005-0000-0000-000048010000}"/>
    <cellStyle name="Normal 5 3" xfId="43" xr:uid="{00000000-0005-0000-0000-000049010000}"/>
    <cellStyle name="Normal 5 3 2" xfId="368" xr:uid="{00000000-0005-0000-0000-00004A010000}"/>
    <cellStyle name="Normal 5 4" xfId="264" xr:uid="{00000000-0005-0000-0000-00004B010000}"/>
    <cellStyle name="Normal 50" xfId="340" xr:uid="{00000000-0005-0000-0000-00004C010000}"/>
    <cellStyle name="Normal 50 2" xfId="341" xr:uid="{00000000-0005-0000-0000-00004D010000}"/>
    <cellStyle name="Normal 51" xfId="342" xr:uid="{00000000-0005-0000-0000-00004E010000}"/>
    <cellStyle name="Normal 51 2" xfId="343" xr:uid="{00000000-0005-0000-0000-00004F010000}"/>
    <cellStyle name="Normal 52" xfId="351" xr:uid="{00000000-0005-0000-0000-000050010000}"/>
    <cellStyle name="Normal 52 2" xfId="369" xr:uid="{00000000-0005-0000-0000-000051010000}"/>
    <cellStyle name="Normal 53" xfId="370" xr:uid="{00000000-0005-0000-0000-000052010000}"/>
    <cellStyle name="Normal 54" xfId="377" xr:uid="{3897168C-E004-4EBD-99D7-19B5B550D8EA}"/>
    <cellStyle name="Normal 6" xfId="44" xr:uid="{00000000-0005-0000-0000-000053010000}"/>
    <cellStyle name="Normal 6 10 2" xfId="265" xr:uid="{00000000-0005-0000-0000-000054010000}"/>
    <cellStyle name="Normal 6 2" xfId="266" xr:uid="{00000000-0005-0000-0000-000055010000}"/>
    <cellStyle name="Normal 6 2 2" xfId="344" xr:uid="{00000000-0005-0000-0000-000056010000}"/>
    <cellStyle name="Normal 6 3" xfId="267" xr:uid="{00000000-0005-0000-0000-000057010000}"/>
    <cellStyle name="Normal 6 4" xfId="268" xr:uid="{00000000-0005-0000-0000-000058010000}"/>
    <cellStyle name="Normal 6 5" xfId="374" xr:uid="{00000000-0005-0000-0000-000059010000}"/>
    <cellStyle name="Normal 66 2" xfId="345" xr:uid="{00000000-0005-0000-0000-00005A010000}"/>
    <cellStyle name="Normal 7" xfId="45" xr:uid="{00000000-0005-0000-0000-00005B010000}"/>
    <cellStyle name="Normal 7 2" xfId="46" xr:uid="{00000000-0005-0000-0000-00005C010000}"/>
    <cellStyle name="Normal 7 2 2" xfId="278" xr:uid="{00000000-0005-0000-0000-00005D010000}"/>
    <cellStyle name="Normal 7 2 2 2" xfId="346" xr:uid="{00000000-0005-0000-0000-00005E010000}"/>
    <cellStyle name="Normal 7 3" xfId="269" xr:uid="{00000000-0005-0000-0000-00005F010000}"/>
    <cellStyle name="Normal 7 4" xfId="347" xr:uid="{00000000-0005-0000-0000-000060010000}"/>
    <cellStyle name="Normal 70" xfId="348" xr:uid="{00000000-0005-0000-0000-000061010000}"/>
    <cellStyle name="Normal 8" xfId="47" xr:uid="{00000000-0005-0000-0000-000062010000}"/>
    <cellStyle name="Normal 8 2" xfId="270" xr:uid="{00000000-0005-0000-0000-000063010000}"/>
    <cellStyle name="Normal 9" xfId="48" xr:uid="{00000000-0005-0000-0000-000064010000}"/>
    <cellStyle name="Normal 9 2" xfId="271" xr:uid="{00000000-0005-0000-0000-000065010000}"/>
    <cellStyle name="Normal_CECyTEM" xfId="113" xr:uid="{00000000-0005-0000-0000-000066010000}"/>
    <cellStyle name="Notas 2" xfId="103" xr:uid="{00000000-0005-0000-0000-000069010000}"/>
    <cellStyle name="Porcentaje 2" xfId="272" xr:uid="{00000000-0005-0000-0000-00006B010000}"/>
    <cellStyle name="Porcentaje 3" xfId="273" xr:uid="{00000000-0005-0000-0000-00006C010000}"/>
    <cellStyle name="Porcentual 2" xfId="49" xr:uid="{00000000-0005-0000-0000-00006D010000}"/>
    <cellStyle name="Porcentual 2 2" xfId="55" xr:uid="{00000000-0005-0000-0000-00006E010000}"/>
    <cellStyle name="Porcentual 2 3" xfId="274" xr:uid="{00000000-0005-0000-0000-00006F010000}"/>
    <cellStyle name="Porcentual 2 4" xfId="275" xr:uid="{00000000-0005-0000-0000-000070010000}"/>
    <cellStyle name="Porcentual 2 4 2" xfId="349" xr:uid="{00000000-0005-0000-0000-000071010000}"/>
    <cellStyle name="Porcentual 3" xfId="50" xr:uid="{00000000-0005-0000-0000-000072010000}"/>
    <cellStyle name="Porcentual 4" xfId="350" xr:uid="{00000000-0005-0000-0000-000073010000}"/>
    <cellStyle name="Porcentual 8" xfId="276" xr:uid="{00000000-0005-0000-0000-000074010000}"/>
    <cellStyle name="Salida 2" xfId="104" xr:uid="{00000000-0005-0000-0000-000075010000}"/>
    <cellStyle name="Texto de advertencia 2" xfId="105" xr:uid="{00000000-0005-0000-0000-000076010000}"/>
    <cellStyle name="Texto explicativo 2" xfId="106" xr:uid="{00000000-0005-0000-0000-000077010000}"/>
    <cellStyle name="Título 1 2" xfId="107" xr:uid="{00000000-0005-0000-0000-000078010000}"/>
    <cellStyle name="Título 2 2" xfId="108" xr:uid="{00000000-0005-0000-0000-000079010000}"/>
    <cellStyle name="Título 3 2" xfId="109" xr:uid="{00000000-0005-0000-0000-00007A010000}"/>
    <cellStyle name="Título 3 2 2" xfId="388" xr:uid="{00000000-0005-0000-0000-00006C010000}"/>
    <cellStyle name="Título 4" xfId="110" xr:uid="{00000000-0005-0000-0000-00007B010000}"/>
    <cellStyle name="Total 2" xfId="111" xr:uid="{00000000-0005-0000-0000-00007C010000}"/>
  </cellStyles>
  <dxfs count="0"/>
  <tableStyles count="0" defaultTableStyle="TableStyleMedium9" defaultPivotStyle="PivotStyleLight16"/>
  <colors>
    <mruColors>
      <color rgb="FF244027"/>
      <color rgb="FF535A38"/>
      <color rgb="FF565A38"/>
      <color rgb="FFDAD6BC"/>
      <color rgb="FF454027"/>
      <color rgb="FFA6A6A6"/>
      <color rgb="FFD9D9D9"/>
      <color rgb="FFFFFF99"/>
      <color rgb="FFB8CCE4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9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externalLink" Target="externalLinks/externalLink12.xml"/><Relationship Id="rId47" Type="http://schemas.openxmlformats.org/officeDocument/2006/relationships/externalLink" Target="externalLinks/externalLink17.xml"/><Relationship Id="rId50" Type="http://schemas.openxmlformats.org/officeDocument/2006/relationships/externalLink" Target="externalLinks/externalLink2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externalLink" Target="externalLinks/externalLink10.xml"/><Relationship Id="rId45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2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externalLink" Target="externalLinks/externalLink13.xml"/><Relationship Id="rId48" Type="http://schemas.openxmlformats.org/officeDocument/2006/relationships/externalLink" Target="externalLinks/externalLink1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46" Type="http://schemas.openxmlformats.org/officeDocument/2006/relationships/externalLink" Target="externalLinks/externalLink16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49" Type="http://schemas.openxmlformats.org/officeDocument/2006/relationships/externalLink" Target="externalLinks/externalLink1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.xml"/><Relationship Id="rId44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1186900</xdr:colOff>
      <xdr:row>4</xdr:row>
      <xdr:rowOff>477908</xdr:rowOff>
    </xdr:from>
    <xdr:to>
      <xdr:col>3</xdr:col>
      <xdr:colOff>9711773</xdr:colOff>
      <xdr:row>4</xdr:row>
      <xdr:rowOff>3104332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C91D8B-1C25-45CB-A0A0-340545C6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9475" y="1582808"/>
          <a:ext cx="8524873" cy="2626424"/>
        </a:xfrm>
        <a:prstGeom prst="rect">
          <a:avLst/>
        </a:prstGeom>
      </xdr:spPr>
    </xdr:pic>
    <xdr:clientData/>
  </xdr:twoCellAnchor>
  <xdr:twoCellAnchor>
    <xdr:from>
      <xdr:col>2</xdr:col>
      <xdr:colOff>1619249</xdr:colOff>
      <xdr:row>4</xdr:row>
      <xdr:rowOff>644803</xdr:rowOff>
    </xdr:from>
    <xdr:to>
      <xdr:col>3</xdr:col>
      <xdr:colOff>1563343</xdr:colOff>
      <xdr:row>4</xdr:row>
      <xdr:rowOff>1476375</xdr:rowOff>
    </xdr:to>
    <xdr:cxnSp macro="">
      <xdr:nvCxnSpPr>
        <xdr:cNvPr id="5" name="Conector: angular 4">
          <a:extLst>
            <a:ext uri="{FF2B5EF4-FFF2-40B4-BE49-F238E27FC236}">
              <a16:creationId xmlns:a16="http://schemas.microsoft.com/office/drawing/2014/main" id="{30DF210E-718A-4DA4-9DF7-81A73C63D552}"/>
            </a:ext>
          </a:extLst>
        </xdr:cNvPr>
        <xdr:cNvCxnSpPr/>
      </xdr:nvCxnSpPr>
      <xdr:spPr>
        <a:xfrm flipV="1">
          <a:off x="2738437" y="1740178"/>
          <a:ext cx="4194625" cy="831572"/>
        </a:xfrm>
        <a:prstGeom prst="bentConnector3">
          <a:avLst>
            <a:gd name="adj1" fmla="val 65328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1726406</xdr:colOff>
      <xdr:row>4</xdr:row>
      <xdr:rowOff>819979</xdr:rowOff>
    </xdr:from>
    <xdr:to>
      <xdr:col>3</xdr:col>
      <xdr:colOff>1579908</xdr:colOff>
      <xdr:row>4</xdr:row>
      <xdr:rowOff>1643062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062FF6EE-9B13-49BC-806D-4368754B8A75}"/>
            </a:ext>
          </a:extLst>
        </xdr:cNvPr>
        <xdr:cNvCxnSpPr/>
      </xdr:nvCxnSpPr>
      <xdr:spPr>
        <a:xfrm flipV="1">
          <a:off x="2845594" y="1915354"/>
          <a:ext cx="4104033" cy="823083"/>
        </a:xfrm>
        <a:prstGeom prst="bentConnector3">
          <a:avLst>
            <a:gd name="adj1" fmla="val 68567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1690687</xdr:colOff>
      <xdr:row>4</xdr:row>
      <xdr:rowOff>985631</xdr:rowOff>
    </xdr:from>
    <xdr:to>
      <xdr:col>3</xdr:col>
      <xdr:colOff>1586948</xdr:colOff>
      <xdr:row>4</xdr:row>
      <xdr:rowOff>1821656</xdr:rowOff>
    </xdr:to>
    <xdr:cxnSp macro="">
      <xdr:nvCxnSpPr>
        <xdr:cNvPr id="13" name="Conector: angular 12">
          <a:extLst>
            <a:ext uri="{FF2B5EF4-FFF2-40B4-BE49-F238E27FC236}">
              <a16:creationId xmlns:a16="http://schemas.microsoft.com/office/drawing/2014/main" id="{B5CAFEEB-B935-434C-8777-0AD76D4002AC}"/>
            </a:ext>
          </a:extLst>
        </xdr:cNvPr>
        <xdr:cNvCxnSpPr/>
      </xdr:nvCxnSpPr>
      <xdr:spPr>
        <a:xfrm flipV="1">
          <a:off x="2809875" y="2081006"/>
          <a:ext cx="4146792" cy="836025"/>
        </a:xfrm>
        <a:prstGeom prst="bentConnector3">
          <a:avLst>
            <a:gd name="adj1" fmla="val 72395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3750468</xdr:colOff>
      <xdr:row>4</xdr:row>
      <xdr:rowOff>1651836</xdr:rowOff>
    </xdr:from>
    <xdr:to>
      <xdr:col>3</xdr:col>
      <xdr:colOff>984343</xdr:colOff>
      <xdr:row>4</xdr:row>
      <xdr:rowOff>2000250</xdr:rowOff>
    </xdr:to>
    <xdr:cxnSp macro="">
      <xdr:nvCxnSpPr>
        <xdr:cNvPr id="17" name="Conector: angular 16">
          <a:extLst>
            <a:ext uri="{FF2B5EF4-FFF2-40B4-BE49-F238E27FC236}">
              <a16:creationId xmlns:a16="http://schemas.microsoft.com/office/drawing/2014/main" id="{848E4A43-5904-4E59-817F-01B4E7BEE832}"/>
            </a:ext>
          </a:extLst>
        </xdr:cNvPr>
        <xdr:cNvCxnSpPr>
          <a:endCxn id="36" idx="1"/>
        </xdr:cNvCxnSpPr>
      </xdr:nvCxnSpPr>
      <xdr:spPr>
        <a:xfrm flipV="1">
          <a:off x="4869656" y="2747211"/>
          <a:ext cx="1484406" cy="348414"/>
        </a:xfrm>
        <a:prstGeom prst="bentConnector3">
          <a:avLst>
            <a:gd name="adj1" fmla="val 71656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984343</xdr:colOff>
      <xdr:row>4</xdr:row>
      <xdr:rowOff>1047750</xdr:rowOff>
    </xdr:from>
    <xdr:to>
      <xdr:col>3</xdr:col>
      <xdr:colOff>1239612</xdr:colOff>
      <xdr:row>4</xdr:row>
      <xdr:rowOff>2255921</xdr:rowOff>
    </xdr:to>
    <xdr:sp macro="" textlink="">
      <xdr:nvSpPr>
        <xdr:cNvPr id="36" name="Abrir llave 35">
          <a:extLst>
            <a:ext uri="{FF2B5EF4-FFF2-40B4-BE49-F238E27FC236}">
              <a16:creationId xmlns:a16="http://schemas.microsoft.com/office/drawing/2014/main" id="{EF90A7A6-0F92-4F1E-B9F6-248D2C12D3C2}"/>
            </a:ext>
          </a:extLst>
        </xdr:cNvPr>
        <xdr:cNvSpPr/>
      </xdr:nvSpPr>
      <xdr:spPr>
        <a:xfrm>
          <a:off x="6343409" y="2150645"/>
          <a:ext cx="255269" cy="1208171"/>
        </a:xfrm>
        <a:prstGeom prst="leftBrace">
          <a:avLst/>
        </a:prstGeom>
        <a:ln w="19050">
          <a:solidFill>
            <a:srgbClr val="535A3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725557</xdr:colOff>
      <xdr:row>4</xdr:row>
      <xdr:rowOff>2143953</xdr:rowOff>
    </xdr:from>
    <xdr:to>
      <xdr:col>3</xdr:col>
      <xdr:colOff>1959665</xdr:colOff>
      <xdr:row>4</xdr:row>
      <xdr:rowOff>2640909</xdr:rowOff>
    </xdr:to>
    <xdr:cxnSp macro="">
      <xdr:nvCxnSpPr>
        <xdr:cNvPr id="37" name="Conector: angular 36">
          <a:extLst>
            <a:ext uri="{FF2B5EF4-FFF2-40B4-BE49-F238E27FC236}">
              <a16:creationId xmlns:a16="http://schemas.microsoft.com/office/drawing/2014/main" id="{43E8EB8D-3133-42A5-BA8F-20B03958320C}"/>
            </a:ext>
          </a:extLst>
        </xdr:cNvPr>
        <xdr:cNvCxnSpPr/>
      </xdr:nvCxnSpPr>
      <xdr:spPr>
        <a:xfrm>
          <a:off x="1839982" y="3248853"/>
          <a:ext cx="5482258" cy="496956"/>
        </a:xfrm>
        <a:prstGeom prst="bentConnector3">
          <a:avLst>
            <a:gd name="adj1" fmla="val 68779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1762124</xdr:colOff>
      <xdr:row>4</xdr:row>
      <xdr:rowOff>2321719</xdr:rowOff>
    </xdr:from>
    <xdr:to>
      <xdr:col>3</xdr:col>
      <xdr:colOff>1567898</xdr:colOff>
      <xdr:row>4</xdr:row>
      <xdr:rowOff>2833480</xdr:rowOff>
    </xdr:to>
    <xdr:cxnSp macro="">
      <xdr:nvCxnSpPr>
        <xdr:cNvPr id="49" name="Conector: angular 48">
          <a:extLst>
            <a:ext uri="{FF2B5EF4-FFF2-40B4-BE49-F238E27FC236}">
              <a16:creationId xmlns:a16="http://schemas.microsoft.com/office/drawing/2014/main" id="{05CFD20B-E4CD-40F1-A396-89437F5211EC}"/>
            </a:ext>
          </a:extLst>
        </xdr:cNvPr>
        <xdr:cNvCxnSpPr/>
      </xdr:nvCxnSpPr>
      <xdr:spPr>
        <a:xfrm>
          <a:off x="2881312" y="3417094"/>
          <a:ext cx="4056305" cy="511761"/>
        </a:xfrm>
        <a:prstGeom prst="bentConnector3">
          <a:avLst>
            <a:gd name="adj1" fmla="val 63502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1295399</xdr:colOff>
      <xdr:row>5</xdr:row>
      <xdr:rowOff>633272</xdr:rowOff>
    </xdr:from>
    <xdr:to>
      <xdr:col>3</xdr:col>
      <xdr:colOff>9667874</xdr:colOff>
      <xdr:row>5</xdr:row>
      <xdr:rowOff>2424253</xdr:rowOff>
    </xdr:to>
    <xdr:pic>
      <xdr:nvPicPr>
        <xdr:cNvPr id="128" name="Imagen 127">
          <a:extLst>
            <a:ext uri="{FF2B5EF4-FFF2-40B4-BE49-F238E27FC236}">
              <a16:creationId xmlns:a16="http://schemas.microsoft.com/office/drawing/2014/main" id="{12E6618C-BCF2-46E2-92A3-DF744C2B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7974" y="5167172"/>
          <a:ext cx="8372475" cy="1790981"/>
        </a:xfrm>
        <a:prstGeom prst="rect">
          <a:avLst/>
        </a:prstGeom>
      </xdr:spPr>
    </xdr:pic>
    <xdr:clientData/>
  </xdr:twoCellAnchor>
  <xdr:twoCellAnchor>
    <xdr:from>
      <xdr:col>3</xdr:col>
      <xdr:colOff>1038225</xdr:colOff>
      <xdr:row>5</xdr:row>
      <xdr:rowOff>628649</xdr:rowOff>
    </xdr:from>
    <xdr:to>
      <xdr:col>3</xdr:col>
      <xdr:colOff>1293494</xdr:colOff>
      <xdr:row>5</xdr:row>
      <xdr:rowOff>2409824</xdr:rowOff>
    </xdr:to>
    <xdr:sp macro="" textlink="">
      <xdr:nvSpPr>
        <xdr:cNvPr id="130" name="Abrir llave 129">
          <a:extLst>
            <a:ext uri="{FF2B5EF4-FFF2-40B4-BE49-F238E27FC236}">
              <a16:creationId xmlns:a16="http://schemas.microsoft.com/office/drawing/2014/main" id="{A04CF251-D1B8-4B28-A06F-24F10B198A1D}"/>
            </a:ext>
          </a:extLst>
        </xdr:cNvPr>
        <xdr:cNvSpPr/>
      </xdr:nvSpPr>
      <xdr:spPr>
        <a:xfrm>
          <a:off x="6400800" y="5162549"/>
          <a:ext cx="255269" cy="1781175"/>
        </a:xfrm>
        <a:prstGeom prst="leftBrace">
          <a:avLst/>
        </a:prstGeom>
        <a:ln w="19050">
          <a:solidFill>
            <a:srgbClr val="535A3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4238625</xdr:colOff>
      <xdr:row>5</xdr:row>
      <xdr:rowOff>1524000</xdr:rowOff>
    </xdr:from>
    <xdr:to>
      <xdr:col>3</xdr:col>
      <xdr:colOff>952500</xdr:colOff>
      <xdr:row>5</xdr:row>
      <xdr:rowOff>1524000</xdr:rowOff>
    </xdr:to>
    <xdr:cxnSp macro="">
      <xdr:nvCxnSpPr>
        <xdr:cNvPr id="132" name="Conector recto de flecha 131">
          <a:extLst>
            <a:ext uri="{FF2B5EF4-FFF2-40B4-BE49-F238E27FC236}">
              <a16:creationId xmlns:a16="http://schemas.microsoft.com/office/drawing/2014/main" id="{1356AB58-FE3D-4A43-BE9A-246C41A3A990}"/>
            </a:ext>
          </a:extLst>
        </xdr:cNvPr>
        <xdr:cNvCxnSpPr/>
      </xdr:nvCxnSpPr>
      <xdr:spPr>
        <a:xfrm>
          <a:off x="5353050" y="6057900"/>
          <a:ext cx="962025" cy="0"/>
        </a:xfrm>
        <a:prstGeom prst="straightConnector1">
          <a:avLst/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535781</xdr:colOff>
      <xdr:row>7</xdr:row>
      <xdr:rowOff>161924</xdr:rowOff>
    </xdr:from>
    <xdr:to>
      <xdr:col>3</xdr:col>
      <xdr:colOff>9858375</xdr:colOff>
      <xdr:row>7</xdr:row>
      <xdr:rowOff>2305049</xdr:rowOff>
    </xdr:to>
    <xdr:pic>
      <xdr:nvPicPr>
        <xdr:cNvPr id="140" name="Imagen 139">
          <a:extLst>
            <a:ext uri="{FF2B5EF4-FFF2-40B4-BE49-F238E27FC236}">
              <a16:creationId xmlns:a16="http://schemas.microsoft.com/office/drawing/2014/main" id="{1815804C-FB6F-4AFC-8579-92F195FB4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7639049"/>
          <a:ext cx="9322594" cy="2143125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8</xdr:row>
      <xdr:rowOff>123825</xdr:rowOff>
    </xdr:from>
    <xdr:to>
      <xdr:col>3</xdr:col>
      <xdr:colOff>9877425</xdr:colOff>
      <xdr:row>8</xdr:row>
      <xdr:rowOff>2352675</xdr:rowOff>
    </xdr:to>
    <xdr:pic>
      <xdr:nvPicPr>
        <xdr:cNvPr id="143" name="Imagen 142">
          <a:extLst>
            <a:ext uri="{FF2B5EF4-FFF2-40B4-BE49-F238E27FC236}">
              <a16:creationId xmlns:a16="http://schemas.microsoft.com/office/drawing/2014/main" id="{F02DB41A-D47E-44B6-BDD1-CF52EF734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10058400"/>
          <a:ext cx="9420225" cy="2228850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9</xdr:row>
      <xdr:rowOff>133350</xdr:rowOff>
    </xdr:from>
    <xdr:to>
      <xdr:col>3</xdr:col>
      <xdr:colOff>9886950</xdr:colOff>
      <xdr:row>9</xdr:row>
      <xdr:rowOff>4400549</xdr:rowOff>
    </xdr:to>
    <xdr:pic>
      <xdr:nvPicPr>
        <xdr:cNvPr id="146" name="Imagen 145">
          <a:extLst>
            <a:ext uri="{FF2B5EF4-FFF2-40B4-BE49-F238E27FC236}">
              <a16:creationId xmlns:a16="http://schemas.microsoft.com/office/drawing/2014/main" id="{823D44A6-5384-44BA-BB0E-76A7CDBF3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725" y="12506325"/>
          <a:ext cx="9448800" cy="4267199"/>
        </a:xfrm>
        <a:prstGeom prst="rect">
          <a:avLst/>
        </a:prstGeom>
      </xdr:spPr>
    </xdr:pic>
    <xdr:clientData/>
  </xdr:twoCellAnchor>
  <xdr:twoCellAnchor>
    <xdr:from>
      <xdr:col>2</xdr:col>
      <xdr:colOff>2893218</xdr:colOff>
      <xdr:row>8</xdr:row>
      <xdr:rowOff>1571625</xdr:rowOff>
    </xdr:from>
    <xdr:to>
      <xdr:col>3</xdr:col>
      <xdr:colOff>485775</xdr:colOff>
      <xdr:row>8</xdr:row>
      <xdr:rowOff>2278856</xdr:rowOff>
    </xdr:to>
    <xdr:cxnSp macro="">
      <xdr:nvCxnSpPr>
        <xdr:cNvPr id="149" name="Conector: angular 148">
          <a:extLst>
            <a:ext uri="{FF2B5EF4-FFF2-40B4-BE49-F238E27FC236}">
              <a16:creationId xmlns:a16="http://schemas.microsoft.com/office/drawing/2014/main" id="{8B837BC2-3CD4-42B3-B449-E7E2B83FEB23}"/>
            </a:ext>
          </a:extLst>
        </xdr:cNvPr>
        <xdr:cNvCxnSpPr/>
      </xdr:nvCxnSpPr>
      <xdr:spPr>
        <a:xfrm>
          <a:off x="4012406" y="11489531"/>
          <a:ext cx="1843088" cy="707231"/>
        </a:xfrm>
        <a:prstGeom prst="bentConnector3">
          <a:avLst>
            <a:gd name="adj1" fmla="val 81008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9</xdr:row>
      <xdr:rowOff>2200275</xdr:rowOff>
    </xdr:from>
    <xdr:to>
      <xdr:col>3</xdr:col>
      <xdr:colOff>9715500</xdr:colOff>
      <xdr:row>9</xdr:row>
      <xdr:rowOff>2886075</xdr:rowOff>
    </xdr:to>
    <xdr:cxnSp macro="">
      <xdr:nvCxnSpPr>
        <xdr:cNvPr id="167" name="Conector: angular 166">
          <a:extLst>
            <a:ext uri="{FF2B5EF4-FFF2-40B4-BE49-F238E27FC236}">
              <a16:creationId xmlns:a16="http://schemas.microsoft.com/office/drawing/2014/main" id="{42436008-F089-40AA-A48B-0CC9DDA6E61C}"/>
            </a:ext>
          </a:extLst>
        </xdr:cNvPr>
        <xdr:cNvCxnSpPr/>
      </xdr:nvCxnSpPr>
      <xdr:spPr>
        <a:xfrm>
          <a:off x="5381625" y="14573250"/>
          <a:ext cx="9696450" cy="685800"/>
        </a:xfrm>
        <a:prstGeom prst="bentConnector3">
          <a:avLst>
            <a:gd name="adj1" fmla="val 4519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38103</xdr:colOff>
      <xdr:row>9</xdr:row>
      <xdr:rowOff>2324103</xdr:rowOff>
    </xdr:from>
    <xdr:to>
      <xdr:col>3</xdr:col>
      <xdr:colOff>352427</xdr:colOff>
      <xdr:row>9</xdr:row>
      <xdr:rowOff>4305303</xdr:rowOff>
    </xdr:to>
    <xdr:cxnSp macro="">
      <xdr:nvCxnSpPr>
        <xdr:cNvPr id="172" name="Conector: angular 171">
          <a:extLst>
            <a:ext uri="{FF2B5EF4-FFF2-40B4-BE49-F238E27FC236}">
              <a16:creationId xmlns:a16="http://schemas.microsoft.com/office/drawing/2014/main" id="{CC9E6700-C0C8-4FFE-A29A-065C6B72A7BB}"/>
            </a:ext>
          </a:extLst>
        </xdr:cNvPr>
        <xdr:cNvCxnSpPr/>
      </xdr:nvCxnSpPr>
      <xdr:spPr>
        <a:xfrm rot="16200000" flipH="1">
          <a:off x="4567240" y="15530516"/>
          <a:ext cx="1981200" cy="314324"/>
        </a:xfrm>
        <a:prstGeom prst="bentConnector3">
          <a:avLst>
            <a:gd name="adj1" fmla="val -481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488160</xdr:colOff>
      <xdr:row>10</xdr:row>
      <xdr:rowOff>345281</xdr:rowOff>
    </xdr:from>
    <xdr:to>
      <xdr:col>3</xdr:col>
      <xdr:colOff>9917906</xdr:colOff>
      <xdr:row>10</xdr:row>
      <xdr:rowOff>3153281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3FC31EFF-A62F-4AC0-9ABB-C76E73E5C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9" y="17264062"/>
          <a:ext cx="9429746" cy="2808000"/>
        </a:xfrm>
        <a:prstGeom prst="rect">
          <a:avLst/>
        </a:prstGeom>
      </xdr:spPr>
    </xdr:pic>
    <xdr:clientData/>
  </xdr:twoCellAnchor>
  <xdr:twoCellAnchor>
    <xdr:from>
      <xdr:col>2</xdr:col>
      <xdr:colOff>3690938</xdr:colOff>
      <xdr:row>10</xdr:row>
      <xdr:rowOff>1905000</xdr:rowOff>
    </xdr:from>
    <xdr:to>
      <xdr:col>3</xdr:col>
      <xdr:colOff>404813</xdr:colOff>
      <xdr:row>10</xdr:row>
      <xdr:rowOff>1905000</xdr:rowOff>
    </xdr:to>
    <xdr:cxnSp macro="">
      <xdr:nvCxnSpPr>
        <xdr:cNvPr id="182" name="Conector recto de flecha 181">
          <a:extLst>
            <a:ext uri="{FF2B5EF4-FFF2-40B4-BE49-F238E27FC236}">
              <a16:creationId xmlns:a16="http://schemas.microsoft.com/office/drawing/2014/main" id="{15C00B73-1959-4A3F-A672-7D5BB98891C6}"/>
            </a:ext>
          </a:extLst>
        </xdr:cNvPr>
        <xdr:cNvCxnSpPr/>
      </xdr:nvCxnSpPr>
      <xdr:spPr>
        <a:xfrm>
          <a:off x="4810126" y="18823781"/>
          <a:ext cx="964406" cy="0"/>
        </a:xfrm>
        <a:prstGeom prst="straightConnector1">
          <a:avLst/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488156</xdr:colOff>
      <xdr:row>11</xdr:row>
      <xdr:rowOff>166688</xdr:rowOff>
    </xdr:from>
    <xdr:to>
      <xdr:col>3</xdr:col>
      <xdr:colOff>9870281</xdr:colOff>
      <xdr:row>11</xdr:row>
      <xdr:rowOff>3738563</xdr:rowOff>
    </xdr:to>
    <xdr:pic>
      <xdr:nvPicPr>
        <xdr:cNvPr id="184" name="Imagen 183">
          <a:extLst>
            <a:ext uri="{FF2B5EF4-FFF2-40B4-BE49-F238E27FC236}">
              <a16:creationId xmlns:a16="http://schemas.microsoft.com/office/drawing/2014/main" id="{3E103926-113C-40B0-9ABF-F8A4AC89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20538282"/>
          <a:ext cx="9382125" cy="3571875"/>
        </a:xfrm>
        <a:prstGeom prst="rect">
          <a:avLst/>
        </a:prstGeom>
      </xdr:spPr>
    </xdr:pic>
    <xdr:clientData/>
  </xdr:twoCellAnchor>
  <xdr:twoCellAnchor editAs="oneCell">
    <xdr:from>
      <xdr:col>3</xdr:col>
      <xdr:colOff>511967</xdr:colOff>
      <xdr:row>12</xdr:row>
      <xdr:rowOff>166686</xdr:rowOff>
    </xdr:from>
    <xdr:to>
      <xdr:col>3</xdr:col>
      <xdr:colOff>9798842</xdr:colOff>
      <xdr:row>12</xdr:row>
      <xdr:rowOff>3940968</xdr:rowOff>
    </xdr:to>
    <xdr:pic>
      <xdr:nvPicPr>
        <xdr:cNvPr id="186" name="Imagen 185">
          <a:extLst>
            <a:ext uri="{FF2B5EF4-FFF2-40B4-BE49-F238E27FC236}">
              <a16:creationId xmlns:a16="http://schemas.microsoft.com/office/drawing/2014/main" id="{47E02BF8-CFDF-4540-991B-1A4F41CF2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1686" y="24538780"/>
          <a:ext cx="9286875" cy="3774282"/>
        </a:xfrm>
        <a:prstGeom prst="rect">
          <a:avLst/>
        </a:prstGeom>
      </xdr:spPr>
    </xdr:pic>
    <xdr:clientData/>
  </xdr:twoCellAnchor>
  <xdr:twoCellAnchor editAs="oneCell">
    <xdr:from>
      <xdr:col>3</xdr:col>
      <xdr:colOff>1357311</xdr:colOff>
      <xdr:row>13</xdr:row>
      <xdr:rowOff>204476</xdr:rowOff>
    </xdr:from>
    <xdr:to>
      <xdr:col>3</xdr:col>
      <xdr:colOff>8639174</xdr:colOff>
      <xdr:row>13</xdr:row>
      <xdr:rowOff>4036218</xdr:rowOff>
    </xdr:to>
    <xdr:pic>
      <xdr:nvPicPr>
        <xdr:cNvPr id="188" name="Imagen 187">
          <a:extLst>
            <a:ext uri="{FF2B5EF4-FFF2-40B4-BE49-F238E27FC236}">
              <a16:creationId xmlns:a16="http://schemas.microsoft.com/office/drawing/2014/main" id="{2A955B6D-6B79-4A7F-8F20-68CBF242E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030" y="28731851"/>
          <a:ext cx="7281863" cy="3831742"/>
        </a:xfrm>
        <a:prstGeom prst="rect">
          <a:avLst/>
        </a:prstGeom>
      </xdr:spPr>
    </xdr:pic>
    <xdr:clientData/>
  </xdr:twoCellAnchor>
  <xdr:twoCellAnchor editAs="oneCell">
    <xdr:from>
      <xdr:col>3</xdr:col>
      <xdr:colOff>2123807</xdr:colOff>
      <xdr:row>14</xdr:row>
      <xdr:rowOff>142873</xdr:rowOff>
    </xdr:from>
    <xdr:to>
      <xdr:col>3</xdr:col>
      <xdr:colOff>4881563</xdr:colOff>
      <xdr:row>14</xdr:row>
      <xdr:rowOff>2583654</xdr:rowOff>
    </xdr:to>
    <xdr:pic>
      <xdr:nvPicPr>
        <xdr:cNvPr id="190" name="Imagen 189">
          <a:extLst>
            <a:ext uri="{FF2B5EF4-FFF2-40B4-BE49-F238E27FC236}">
              <a16:creationId xmlns:a16="http://schemas.microsoft.com/office/drawing/2014/main" id="{8F007416-F5AD-49EF-B6C0-A0ED119FD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526" y="32980311"/>
          <a:ext cx="2757756" cy="2440781"/>
        </a:xfrm>
        <a:prstGeom prst="rect">
          <a:avLst/>
        </a:prstGeom>
      </xdr:spPr>
    </xdr:pic>
    <xdr:clientData/>
  </xdr:twoCellAnchor>
  <xdr:twoCellAnchor editAs="oneCell">
    <xdr:from>
      <xdr:col>3</xdr:col>
      <xdr:colOff>881061</xdr:colOff>
      <xdr:row>14</xdr:row>
      <xdr:rowOff>2714625</xdr:rowOff>
    </xdr:from>
    <xdr:to>
      <xdr:col>3</xdr:col>
      <xdr:colOff>9953623</xdr:colOff>
      <xdr:row>14</xdr:row>
      <xdr:rowOff>5036344</xdr:rowOff>
    </xdr:to>
    <xdr:pic>
      <xdr:nvPicPr>
        <xdr:cNvPr id="192" name="Imagen 191">
          <a:extLst>
            <a:ext uri="{FF2B5EF4-FFF2-40B4-BE49-F238E27FC236}">
              <a16:creationId xmlns:a16="http://schemas.microsoft.com/office/drawing/2014/main" id="{6BC47A85-467D-45EF-8D42-DED9D1DD9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0780" y="35552063"/>
          <a:ext cx="9072562" cy="2321719"/>
        </a:xfrm>
        <a:prstGeom prst="rect">
          <a:avLst/>
        </a:prstGeom>
      </xdr:spPr>
    </xdr:pic>
    <xdr:clientData/>
  </xdr:twoCellAnchor>
  <xdr:twoCellAnchor>
    <xdr:from>
      <xdr:col>3</xdr:col>
      <xdr:colOff>68036</xdr:colOff>
      <xdr:row>11</xdr:row>
      <xdr:rowOff>2068286</xdr:rowOff>
    </xdr:from>
    <xdr:to>
      <xdr:col>3</xdr:col>
      <xdr:colOff>2369343</xdr:colOff>
      <xdr:row>11</xdr:row>
      <xdr:rowOff>3083718</xdr:rowOff>
    </xdr:to>
    <xdr:cxnSp macro="">
      <xdr:nvCxnSpPr>
        <xdr:cNvPr id="26" name="Conector: angular 25">
          <a:extLst>
            <a:ext uri="{FF2B5EF4-FFF2-40B4-BE49-F238E27FC236}">
              <a16:creationId xmlns:a16="http://schemas.microsoft.com/office/drawing/2014/main" id="{3568DCE2-CD15-4A25-B76B-00D4D8F3A1F3}"/>
            </a:ext>
          </a:extLst>
        </xdr:cNvPr>
        <xdr:cNvCxnSpPr/>
      </xdr:nvCxnSpPr>
      <xdr:spPr>
        <a:xfrm>
          <a:off x="5429250" y="22465393"/>
          <a:ext cx="2301307" cy="1015432"/>
        </a:xfrm>
        <a:prstGeom prst="bentConnector3">
          <a:avLst>
            <a:gd name="adj1" fmla="val 11567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27215</xdr:colOff>
      <xdr:row>12</xdr:row>
      <xdr:rowOff>1782536</xdr:rowOff>
    </xdr:from>
    <xdr:to>
      <xdr:col>3</xdr:col>
      <xdr:colOff>1893093</xdr:colOff>
      <xdr:row>12</xdr:row>
      <xdr:rowOff>3226593</xdr:rowOff>
    </xdr:to>
    <xdr:cxnSp macro="">
      <xdr:nvCxnSpPr>
        <xdr:cNvPr id="30" name="Conector: angular 29">
          <a:extLst>
            <a:ext uri="{FF2B5EF4-FFF2-40B4-BE49-F238E27FC236}">
              <a16:creationId xmlns:a16="http://schemas.microsoft.com/office/drawing/2014/main" id="{FCB7CFA9-A339-4499-AC35-9D0B27437B34}"/>
            </a:ext>
          </a:extLst>
        </xdr:cNvPr>
        <xdr:cNvCxnSpPr/>
      </xdr:nvCxnSpPr>
      <xdr:spPr>
        <a:xfrm>
          <a:off x="5388429" y="26180143"/>
          <a:ext cx="1865878" cy="1444057"/>
        </a:xfrm>
        <a:prstGeom prst="bentConnector3">
          <a:avLst>
            <a:gd name="adj1" fmla="val 15725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857251</xdr:rowOff>
    </xdr:from>
    <xdr:to>
      <xdr:col>3</xdr:col>
      <xdr:colOff>4012406</xdr:colOff>
      <xdr:row>12</xdr:row>
      <xdr:rowOff>2313214</xdr:rowOff>
    </xdr:to>
    <xdr:cxnSp macro="">
      <xdr:nvCxnSpPr>
        <xdr:cNvPr id="33" name="Conector: angular 32">
          <a:extLst>
            <a:ext uri="{FF2B5EF4-FFF2-40B4-BE49-F238E27FC236}">
              <a16:creationId xmlns:a16="http://schemas.microsoft.com/office/drawing/2014/main" id="{001EAE77-CBCD-4D43-8045-C1A4DB313175}"/>
            </a:ext>
          </a:extLst>
        </xdr:cNvPr>
        <xdr:cNvCxnSpPr/>
      </xdr:nvCxnSpPr>
      <xdr:spPr>
        <a:xfrm flipV="1">
          <a:off x="5361214" y="25254858"/>
          <a:ext cx="4012406" cy="1455963"/>
        </a:xfrm>
        <a:prstGeom prst="bentConnector3">
          <a:avLst>
            <a:gd name="adj1" fmla="val 31348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13</xdr:row>
      <xdr:rowOff>2547937</xdr:rowOff>
    </xdr:from>
    <xdr:to>
      <xdr:col>3</xdr:col>
      <xdr:colOff>2690812</xdr:colOff>
      <xdr:row>13</xdr:row>
      <xdr:rowOff>3309937</xdr:rowOff>
    </xdr:to>
    <xdr:cxnSp macro="">
      <xdr:nvCxnSpPr>
        <xdr:cNvPr id="38" name="Conector: angular 37">
          <a:extLst>
            <a:ext uri="{FF2B5EF4-FFF2-40B4-BE49-F238E27FC236}">
              <a16:creationId xmlns:a16="http://schemas.microsoft.com/office/drawing/2014/main" id="{539CD82E-F046-463E-9FA4-DB442C4C61C0}"/>
            </a:ext>
          </a:extLst>
        </xdr:cNvPr>
        <xdr:cNvCxnSpPr/>
      </xdr:nvCxnSpPr>
      <xdr:spPr>
        <a:xfrm>
          <a:off x="5464969" y="31075312"/>
          <a:ext cx="2595562" cy="762000"/>
        </a:xfrm>
        <a:prstGeom prst="bentConnector3">
          <a:avLst>
            <a:gd name="adj1" fmla="val 33945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214311</xdr:colOff>
      <xdr:row>7</xdr:row>
      <xdr:rowOff>166687</xdr:rowOff>
    </xdr:from>
    <xdr:to>
      <xdr:col>3</xdr:col>
      <xdr:colOff>690561</xdr:colOff>
      <xdr:row>7</xdr:row>
      <xdr:rowOff>2345531</xdr:rowOff>
    </xdr:to>
    <xdr:sp macro="" textlink="">
      <xdr:nvSpPr>
        <xdr:cNvPr id="44" name="Abrir llave 43">
          <a:extLst>
            <a:ext uri="{FF2B5EF4-FFF2-40B4-BE49-F238E27FC236}">
              <a16:creationId xmlns:a16="http://schemas.microsoft.com/office/drawing/2014/main" id="{0CC6E536-9DFC-40A3-A7E7-AF8383EAB396}"/>
            </a:ext>
          </a:extLst>
        </xdr:cNvPr>
        <xdr:cNvSpPr/>
      </xdr:nvSpPr>
      <xdr:spPr>
        <a:xfrm>
          <a:off x="5584030" y="7643812"/>
          <a:ext cx="476250" cy="2178844"/>
        </a:xfrm>
        <a:prstGeom prst="leftBrace">
          <a:avLst/>
        </a:prstGeom>
        <a:ln w="19050">
          <a:solidFill>
            <a:srgbClr val="535A3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4140553</xdr:colOff>
      <xdr:row>7</xdr:row>
      <xdr:rowOff>1308116</xdr:rowOff>
    </xdr:from>
    <xdr:to>
      <xdr:col>3</xdr:col>
      <xdr:colOff>130968</xdr:colOff>
      <xdr:row>7</xdr:row>
      <xdr:rowOff>1309689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F088A2A6-618D-4074-BD91-3BE418B42C2D}"/>
            </a:ext>
          </a:extLst>
        </xdr:cNvPr>
        <xdr:cNvCxnSpPr/>
      </xdr:nvCxnSpPr>
      <xdr:spPr>
        <a:xfrm>
          <a:off x="5259741" y="8785241"/>
          <a:ext cx="240946" cy="1573"/>
        </a:xfrm>
        <a:prstGeom prst="straightConnector1">
          <a:avLst/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1006928</xdr:colOff>
      <xdr:row>14</xdr:row>
      <xdr:rowOff>952500</xdr:rowOff>
    </xdr:from>
    <xdr:to>
      <xdr:col>3</xdr:col>
      <xdr:colOff>2012156</xdr:colOff>
      <xdr:row>14</xdr:row>
      <xdr:rowOff>2612571</xdr:rowOff>
    </xdr:to>
    <xdr:cxnSp macro="">
      <xdr:nvCxnSpPr>
        <xdr:cNvPr id="66" name="Conector: angular 65">
          <a:extLst>
            <a:ext uri="{FF2B5EF4-FFF2-40B4-BE49-F238E27FC236}">
              <a16:creationId xmlns:a16="http://schemas.microsoft.com/office/drawing/2014/main" id="{3E89E272-6891-41F5-92BF-5D978A79F63D}"/>
            </a:ext>
          </a:extLst>
        </xdr:cNvPr>
        <xdr:cNvCxnSpPr/>
      </xdr:nvCxnSpPr>
      <xdr:spPr>
        <a:xfrm flipV="1">
          <a:off x="2122714" y="33813750"/>
          <a:ext cx="5250656" cy="1660071"/>
        </a:xfrm>
        <a:prstGeom prst="bentConnector3">
          <a:avLst>
            <a:gd name="adj1" fmla="val 68141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14</xdr:row>
      <xdr:rowOff>2952750</xdr:rowOff>
    </xdr:from>
    <xdr:to>
      <xdr:col>3</xdr:col>
      <xdr:colOff>738187</xdr:colOff>
      <xdr:row>14</xdr:row>
      <xdr:rowOff>3917156</xdr:rowOff>
    </xdr:to>
    <xdr:cxnSp macro="">
      <xdr:nvCxnSpPr>
        <xdr:cNvPr id="76" name="Conector: angular 75">
          <a:extLst>
            <a:ext uri="{FF2B5EF4-FFF2-40B4-BE49-F238E27FC236}">
              <a16:creationId xmlns:a16="http://schemas.microsoft.com/office/drawing/2014/main" id="{2ED0C42E-2696-464C-A8A6-2BD76DF0F059}"/>
            </a:ext>
          </a:extLst>
        </xdr:cNvPr>
        <xdr:cNvCxnSpPr/>
      </xdr:nvCxnSpPr>
      <xdr:spPr>
        <a:xfrm>
          <a:off x="2258786" y="35814000"/>
          <a:ext cx="3840615" cy="964406"/>
        </a:xfrm>
        <a:prstGeom prst="bentConnector3">
          <a:avLst>
            <a:gd name="adj1" fmla="val 88973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830038</xdr:colOff>
      <xdr:row>15</xdr:row>
      <xdr:rowOff>180293</xdr:rowOff>
    </xdr:from>
    <xdr:to>
      <xdr:col>3</xdr:col>
      <xdr:colOff>9946822</xdr:colOff>
      <xdr:row>15</xdr:row>
      <xdr:rowOff>4395107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0CDD0883-23D3-4F37-BE6D-F272DC5EB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2" y="38239472"/>
          <a:ext cx="9116784" cy="4214814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16</xdr:row>
      <xdr:rowOff>272144</xdr:rowOff>
    </xdr:from>
    <xdr:to>
      <xdr:col>3</xdr:col>
      <xdr:colOff>8974931</xdr:colOff>
      <xdr:row>16</xdr:row>
      <xdr:rowOff>4830536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BEB7C4E7-544F-4584-BCB5-848979187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8495" y="42889715"/>
          <a:ext cx="7867650" cy="4558392"/>
        </a:xfrm>
        <a:prstGeom prst="rect">
          <a:avLst/>
        </a:prstGeom>
      </xdr:spPr>
    </xdr:pic>
    <xdr:clientData/>
  </xdr:twoCellAnchor>
  <xdr:twoCellAnchor>
    <xdr:from>
      <xdr:col>2</xdr:col>
      <xdr:colOff>2925535</xdr:colOff>
      <xdr:row>15</xdr:row>
      <xdr:rowOff>2612571</xdr:rowOff>
    </xdr:from>
    <xdr:to>
      <xdr:col>3</xdr:col>
      <xdr:colOff>1524000</xdr:colOff>
      <xdr:row>15</xdr:row>
      <xdr:rowOff>3170464</xdr:rowOff>
    </xdr:to>
    <xdr:cxnSp macro="">
      <xdr:nvCxnSpPr>
        <xdr:cNvPr id="88" name="Conector: angular 87">
          <a:extLst>
            <a:ext uri="{FF2B5EF4-FFF2-40B4-BE49-F238E27FC236}">
              <a16:creationId xmlns:a16="http://schemas.microsoft.com/office/drawing/2014/main" id="{D5986D20-BA80-4BB2-BD67-88BEE5200036}"/>
            </a:ext>
          </a:extLst>
        </xdr:cNvPr>
        <xdr:cNvCxnSpPr/>
      </xdr:nvCxnSpPr>
      <xdr:spPr>
        <a:xfrm>
          <a:off x="4041321" y="40671750"/>
          <a:ext cx="2843893" cy="557893"/>
        </a:xfrm>
        <a:prstGeom prst="bentConnector3">
          <a:avLst>
            <a:gd name="adj1" fmla="val 57656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2667000</xdr:colOff>
      <xdr:row>16</xdr:row>
      <xdr:rowOff>2680608</xdr:rowOff>
    </xdr:from>
    <xdr:to>
      <xdr:col>3</xdr:col>
      <xdr:colOff>1592036</xdr:colOff>
      <xdr:row>16</xdr:row>
      <xdr:rowOff>3497036</xdr:rowOff>
    </xdr:to>
    <xdr:cxnSp macro="">
      <xdr:nvCxnSpPr>
        <xdr:cNvPr id="91" name="Conector: angular 90">
          <a:extLst>
            <a:ext uri="{FF2B5EF4-FFF2-40B4-BE49-F238E27FC236}">
              <a16:creationId xmlns:a16="http://schemas.microsoft.com/office/drawing/2014/main" id="{CAF9D165-7B3F-4E8E-8F9E-6BFF705707B7}"/>
            </a:ext>
          </a:extLst>
        </xdr:cNvPr>
        <xdr:cNvCxnSpPr/>
      </xdr:nvCxnSpPr>
      <xdr:spPr>
        <a:xfrm>
          <a:off x="3782786" y="45298179"/>
          <a:ext cx="3170464" cy="816428"/>
        </a:xfrm>
        <a:prstGeom prst="bentConnector3">
          <a:avLst>
            <a:gd name="adj1" fmla="val 58584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1211035</xdr:colOff>
      <xdr:row>17</xdr:row>
      <xdr:rowOff>217715</xdr:rowOff>
    </xdr:from>
    <xdr:to>
      <xdr:col>3</xdr:col>
      <xdr:colOff>9266465</xdr:colOff>
      <xdr:row>17</xdr:row>
      <xdr:rowOff>4892455</xdr:rowOff>
    </xdr:to>
    <xdr:pic>
      <xdr:nvPicPr>
        <xdr:cNvPr id="85" name="Imagen 84">
          <a:extLst>
            <a:ext uri="{FF2B5EF4-FFF2-40B4-BE49-F238E27FC236}">
              <a16:creationId xmlns:a16="http://schemas.microsoft.com/office/drawing/2014/main" id="{E6CE4F8E-E2E0-48FD-8E73-17C042C94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49" y="47856322"/>
          <a:ext cx="8055430" cy="4674740"/>
        </a:xfrm>
        <a:prstGeom prst="rect">
          <a:avLst/>
        </a:prstGeom>
      </xdr:spPr>
    </xdr:pic>
    <xdr:clientData/>
  </xdr:twoCellAnchor>
  <xdr:twoCellAnchor>
    <xdr:from>
      <xdr:col>2</xdr:col>
      <xdr:colOff>3837214</xdr:colOff>
      <xdr:row>17</xdr:row>
      <xdr:rowOff>489857</xdr:rowOff>
    </xdr:from>
    <xdr:to>
      <xdr:col>3</xdr:col>
      <xdr:colOff>1156607</xdr:colOff>
      <xdr:row>17</xdr:row>
      <xdr:rowOff>1592036</xdr:rowOff>
    </xdr:to>
    <xdr:cxnSp macro="">
      <xdr:nvCxnSpPr>
        <xdr:cNvPr id="112" name="Conector: angular 111">
          <a:extLst>
            <a:ext uri="{FF2B5EF4-FFF2-40B4-BE49-F238E27FC236}">
              <a16:creationId xmlns:a16="http://schemas.microsoft.com/office/drawing/2014/main" id="{14070D6F-6135-4CC3-BDA4-70FD0920159A}"/>
            </a:ext>
          </a:extLst>
        </xdr:cNvPr>
        <xdr:cNvCxnSpPr/>
      </xdr:nvCxnSpPr>
      <xdr:spPr>
        <a:xfrm flipV="1">
          <a:off x="4953000" y="48128464"/>
          <a:ext cx="1564821" cy="1102179"/>
        </a:xfrm>
        <a:prstGeom prst="bentConnector3">
          <a:avLst>
            <a:gd name="adj1" fmla="val 435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68036</xdr:colOff>
      <xdr:row>17</xdr:row>
      <xdr:rowOff>2939143</xdr:rowOff>
    </xdr:from>
    <xdr:to>
      <xdr:col>3</xdr:col>
      <xdr:colOff>1864179</xdr:colOff>
      <xdr:row>17</xdr:row>
      <xdr:rowOff>4367893</xdr:rowOff>
    </xdr:to>
    <xdr:cxnSp macro="">
      <xdr:nvCxnSpPr>
        <xdr:cNvPr id="114" name="Conector: angular 113">
          <a:extLst>
            <a:ext uri="{FF2B5EF4-FFF2-40B4-BE49-F238E27FC236}">
              <a16:creationId xmlns:a16="http://schemas.microsoft.com/office/drawing/2014/main" id="{33BA91AE-6238-445B-83D5-35673EA00F07}"/>
            </a:ext>
          </a:extLst>
        </xdr:cNvPr>
        <xdr:cNvCxnSpPr/>
      </xdr:nvCxnSpPr>
      <xdr:spPr>
        <a:xfrm>
          <a:off x="5429250" y="50577750"/>
          <a:ext cx="1796143" cy="1428750"/>
        </a:xfrm>
        <a:prstGeom prst="bentConnector3">
          <a:avLst>
            <a:gd name="adj1" fmla="val 23485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1700893</xdr:colOff>
      <xdr:row>17</xdr:row>
      <xdr:rowOff>3415393</xdr:rowOff>
    </xdr:from>
    <xdr:to>
      <xdr:col>3</xdr:col>
      <xdr:colOff>3918857</xdr:colOff>
      <xdr:row>17</xdr:row>
      <xdr:rowOff>4721679</xdr:rowOff>
    </xdr:to>
    <xdr:cxnSp macro="">
      <xdr:nvCxnSpPr>
        <xdr:cNvPr id="119" name="Conector: angular 118">
          <a:extLst>
            <a:ext uri="{FF2B5EF4-FFF2-40B4-BE49-F238E27FC236}">
              <a16:creationId xmlns:a16="http://schemas.microsoft.com/office/drawing/2014/main" id="{9DD32984-472C-41EE-B086-46A6E8F2B27E}"/>
            </a:ext>
          </a:extLst>
        </xdr:cNvPr>
        <xdr:cNvCxnSpPr/>
      </xdr:nvCxnSpPr>
      <xdr:spPr>
        <a:xfrm>
          <a:off x="2816679" y="51054000"/>
          <a:ext cx="6463392" cy="1306286"/>
        </a:xfrm>
        <a:prstGeom prst="bentConnector3">
          <a:avLst>
            <a:gd name="adj1" fmla="val 43263"/>
          </a:avLst>
        </a:prstGeom>
        <a:ln w="19050">
          <a:solidFill>
            <a:srgbClr val="535A38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1605643</xdr:colOff>
      <xdr:row>10</xdr:row>
      <xdr:rowOff>2245179</xdr:rowOff>
    </xdr:from>
    <xdr:to>
      <xdr:col>2</xdr:col>
      <xdr:colOff>2688029</xdr:colOff>
      <xdr:row>10</xdr:row>
      <xdr:rowOff>2972541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E681D724-4634-4E22-88D3-983CA9804D1D}"/>
            </a:ext>
          </a:extLst>
        </xdr:cNvPr>
        <xdr:cNvPicPr/>
      </xdr:nvPicPr>
      <xdr:blipFill rotWithShape="1">
        <a:blip xmlns:r="http://schemas.openxmlformats.org/officeDocument/2006/relationships" r:embed="rId15"/>
        <a:srcRect l="61940" t="76529" r="32881" b="18572"/>
        <a:stretch/>
      </xdr:blipFill>
      <xdr:spPr bwMode="auto">
        <a:xfrm>
          <a:off x="2721429" y="19186072"/>
          <a:ext cx="1082386" cy="727362"/>
        </a:xfrm>
        <a:prstGeom prst="rect">
          <a:avLst/>
        </a:prstGeom>
        <a:ln>
          <a:solidFill>
            <a:schemeClr val="accent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1</xdr:row>
      <xdr:rowOff>66675</xdr:rowOff>
    </xdr:from>
    <xdr:to>
      <xdr:col>6</xdr:col>
      <xdr:colOff>170180</xdr:colOff>
      <xdr:row>6</xdr:row>
      <xdr:rowOff>13970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D7D88-CBB8-46E9-845B-E8B9A8D3A98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409825" y="257175"/>
          <a:ext cx="2332355" cy="8997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114300</xdr:rowOff>
    </xdr:from>
    <xdr:to>
      <xdr:col>6</xdr:col>
      <xdr:colOff>27305</xdr:colOff>
      <xdr:row>5</xdr:row>
      <xdr:rowOff>61595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ED4E9B-63DA-4B05-88C1-FBFF332756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266950" y="114300"/>
          <a:ext cx="2332355" cy="8997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142875</xdr:rowOff>
    </xdr:from>
    <xdr:to>
      <xdr:col>6</xdr:col>
      <xdr:colOff>198755</xdr:colOff>
      <xdr:row>5</xdr:row>
      <xdr:rowOff>90170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847747-11D9-4A46-AED5-B04612B5883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438400" y="142875"/>
          <a:ext cx="2332355" cy="8997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152400</xdr:colOff>
      <xdr:row>0</xdr:row>
      <xdr:rowOff>76200</xdr:rowOff>
    </xdr:from>
    <xdr:to>
      <xdr:col>6</xdr:col>
      <xdr:colOff>198755</xdr:colOff>
      <xdr:row>5</xdr:row>
      <xdr:rowOff>23495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48ACC8-8E4F-4BB3-9A20-B9843608C3D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438400" y="76200"/>
          <a:ext cx="2332355" cy="8997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</xdr:row>
      <xdr:rowOff>47625</xdr:rowOff>
    </xdr:from>
    <xdr:to>
      <xdr:col>6</xdr:col>
      <xdr:colOff>217805</xdr:colOff>
      <xdr:row>5</xdr:row>
      <xdr:rowOff>185420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D41793-800A-433F-987B-2E7438C4159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2" t="23798" r="15775" b="23517"/>
        <a:stretch/>
      </xdr:blipFill>
      <xdr:spPr bwMode="auto">
        <a:xfrm>
          <a:off x="2457450" y="238125"/>
          <a:ext cx="2332355" cy="89979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6193\Documents%20and%20Settings\Amorales\Configuraci&#243;n%20local\Archivos%20temporales%20de%20Internet\Content.IE5\JAQYUEK7\Estrategia\Plantilla_60000_Abr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UNICIPIOS%20REALIZADOS\CALCULO%20DE%20ISR\CALCULO%20DE%20IMPUESTO%20ISR.AYAPANG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2.71\Cuentapublica\Marisol%20Mart&#237;nez%20Cruz\Hoja%20de%20c&#225;lculo%20en%20C:%20Documents%20and%20Settings%20Administrador%20Mis%20documentos%20CTA.%20PUB.%20ESTATAL%202005%20ORGANISMOS%20PATHY%20AA_CUADROS%20SRYTVM.doc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4/MUNICIPIOS%20REALIZADOS/CALCULO%20DE%20ISR/CALCULO%20DE%20IMPUESTO%20ISR.AYAPANG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ARCHIVO%20PARA%20C.P.%20LUCERO%20XIMO\2015-------CUENTA%20PUBLICA%20%202014\1.%20FIDEICOMISO%20C3%20%202014\COBAEM201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5/Documents%20and%20Settings/Admin/Mis%20documentos/PATY%20ZAMORA/AA%20CUENTAS%20P&#218;BLICAS/AA2009/CUADROS%202009/I.-%20EDUCACI&#211;N/COBAE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Users\US03516625\AppData\Local\Microsoft\Windows\INetCache\Content.Outlook\E4EFEYH9\CUENTA%20P&#218;BLICA%202016\IGISPEM\ARCHIVO%20PARA%20C.P.%20LUCERO%20XIMO\C.P%202013%2018%20LUCERO%20XIMO\TESCI%202013%20%201%20COMPLETO\COBAEM201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P%202015\Users\US03517019\Desktop\CTA.PUBLICA%2013\VALLE%20DE%20CHALCO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5/Cuenta%20P&#250;blica/2003/DCCOA-5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os&#233;%20Eduardo%20Uribe%20Ya&#241;ez\MUNICIPIOS%20REALIZADOS\CALCULO%20DE%20ISR\CALCULO%20DE%20IMPUESTO%20ISR.AYAPANG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morales\Configuraci&#243;n%20local\Archivos%20temporales%20de%20Internet\Content.IE5\JAQYUEK7\Estrategia\Plantilla_60000_Abr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UNICIPIOS%20REALIZADOS\CALCULO%20DE%20ISR\CALCULO%20DE%20IMPUESTO%20ISR.AYAPANG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5/Documents%20and%20Settings/Admin/Mis%20documentos/PATY%20ZAMORA/AA%20CUENTAS%20P&#218;BLICAS/2008/CUADROS%202008/I.-%20EDUCACI&#211;N/COBAEM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Documents%20and%20Settings\Admin\Mis%20documentos\PATY%20ZAMORA\AA%20CUENTAS%20P&#218;BLICAS\2008\CUADROS%202008\I.-%20EDUCACI&#211;N\COBAE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5/cuentapublica/Griselda/Cuenta%20P&#250;blica%20Estatal%202012/COBAEM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CUENTA%20P&#218;BLICA%202010\CEMyBS\Hoja%20de%20c&#225;lculo%20en%20C:%20Documents%20and%20Settings%20Administrador%20Mis%20documentos%20CTA.%20PUB.%20ESTATAL%202005%20ORGANISMOS%20PATHY%20AA_CUADROS%20SRYTVM.doc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168.125.15/CUENTA%20P&#218;BLICA%202010/CEMyBS/Hoja%20de%20c&#225;lculo%20en%20C:%20Documents%20and%20Settings%20Administrador%20Mis%20documentos%20CTA.%20PUB.%20ESTATAL%202005%20ORGANISMOS%20PATHY%20AA_CUADROS%20SRYTVM.doc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Users\US03595127\Desktop\2016\procedimientos%202016\&#160;\respaldo\ARCHIVOS%20FAIS\Copia%20de%20Direccionamiento_2015_mex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Cuenta%20P&#250;blica\2003\DCCOA-5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Ernesto\CP%20ERNESTO\Jesus\ZINACANTEPEC%20OK\M%20ZINACANTEPEC%20OK\M%20ZINACANTEPE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6193\Pavilium\hp_pavillion\2ig\Tomo%20II\SABAD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P71\Cuentapublica\Jair%20A.%20Enr&#237;quez%20Espinosa\ARCHIVO%20PARA%20C.P.%20LUCERO%20XIMO\C.P%202013%2018%20LUCERO%20XIMO\TESCI%202013%20%201%20COMPLETO\COBAE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6"/>
      <sheetName val="IMPUESTO_QUINCENAL6"/>
      <sheetName val="CONCILIACIÓN_DEL_CALCULO5"/>
      <sheetName val="IMPUESTO_QUINCENAL5"/>
      <sheetName val="CONCILIACIÓN_DEL_CALCULO4"/>
      <sheetName val="IMPUESTO_QUINCENAL4"/>
      <sheetName val="CONCILIACIÓN_DEL_CALCULO9"/>
      <sheetName val="IMPUESTO_QUINCENAL9"/>
      <sheetName val="CONCILIACIÓN_DEL_CALCULO7"/>
      <sheetName val="IMPUESTO_QUINCENAL7"/>
      <sheetName val="CONCILIACIÓN_DEL_CALCULO8"/>
      <sheetName val="IMPUESTO_QUINCENAL8"/>
      <sheetName val="CONCILIACIÓN_DEL_CALCULO11"/>
      <sheetName val="IMPUESTO_QUINCENAL11"/>
      <sheetName val="CONCILIACIÓN_DEL_CALCULO10"/>
      <sheetName val="IMPUESTO_QUINCENAL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se-05"/>
      <sheetName val="Listas"/>
    </sheetNames>
    <sheetDataSet>
      <sheetData sheetId="0">
        <row r="1">
          <cell r="B1" t="str">
            <v>COMPARATIVO DE EGRESOS POR CAPÍTULO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5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 G R E S O S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>EJERCIDO</v>
          </cell>
          <cell r="N6" t="str">
            <v>IMPORTE</v>
          </cell>
        </row>
        <row r="8">
          <cell r="B8" t="str">
            <v>SERVICIOS PERSONALES</v>
          </cell>
          <cell r="D8">
            <v>59245</v>
          </cell>
          <cell r="F8">
            <v>2188.6</v>
          </cell>
          <cell r="H8">
            <v>3508.6</v>
          </cell>
          <cell r="J8">
            <v>57925</v>
          </cell>
          <cell r="L8">
            <v>56042.2</v>
          </cell>
          <cell r="N8">
            <v>-1882.8000000000029</v>
          </cell>
        </row>
        <row r="9">
          <cell r="B9" t="str">
            <v>MATERIALES Y SUMINISTROS</v>
          </cell>
          <cell r="D9">
            <v>3673</v>
          </cell>
          <cell r="F9">
            <v>138</v>
          </cell>
          <cell r="H9">
            <v>1096.7</v>
          </cell>
          <cell r="J9">
            <v>2714.3</v>
          </cell>
          <cell r="L9">
            <v>2345.1999999999998</v>
          </cell>
          <cell r="N9">
            <v>-369.10000000000036</v>
          </cell>
        </row>
        <row r="10">
          <cell r="B10" t="str">
            <v>SERVICIOS GENERALES</v>
          </cell>
          <cell r="D10">
            <v>15800</v>
          </cell>
          <cell r="F10">
            <v>4211.8</v>
          </cell>
          <cell r="H10">
            <v>1933.1</v>
          </cell>
          <cell r="J10">
            <v>18078.7</v>
          </cell>
          <cell r="L10">
            <v>17147.3</v>
          </cell>
          <cell r="N10">
            <v>-931.40000000000146</v>
          </cell>
        </row>
        <row r="11">
          <cell r="B11" t="str">
            <v>BIENES MUEBLES E INMUEBLES</v>
          </cell>
          <cell r="D11">
            <v>422</v>
          </cell>
          <cell r="F11">
            <v>29.7</v>
          </cell>
          <cell r="H11">
            <v>29.7</v>
          </cell>
          <cell r="J11">
            <v>422</v>
          </cell>
          <cell r="L11">
            <v>340.4</v>
          </cell>
          <cell r="N11">
            <v>-81.600000000000023</v>
          </cell>
        </row>
        <row r="12">
          <cell r="D12" t="str">
            <v>__________</v>
          </cell>
          <cell r="F12" t="str">
            <v>__________</v>
          </cell>
          <cell r="H12" t="str">
            <v>__________</v>
          </cell>
          <cell r="J12" t="str">
            <v>__________</v>
          </cell>
          <cell r="L12" t="str">
            <v>__________</v>
          </cell>
          <cell r="N12" t="str">
            <v>__________</v>
          </cell>
        </row>
        <row r="13">
          <cell r="B13" t="str">
            <v xml:space="preserve">         T O T A L</v>
          </cell>
          <cell r="D13">
            <v>79140</v>
          </cell>
          <cell r="F13">
            <v>6568.0999999999995</v>
          </cell>
          <cell r="H13">
            <v>6568.0999999999995</v>
          </cell>
          <cell r="J13">
            <v>79140</v>
          </cell>
          <cell r="L13">
            <v>75875.099999999991</v>
          </cell>
          <cell r="N13">
            <v>-3264.9000000000087</v>
          </cell>
        </row>
        <row r="14">
          <cell r="D14" t="str">
            <v>==========</v>
          </cell>
          <cell r="F14" t="str">
            <v>==========</v>
          </cell>
          <cell r="H14" t="str">
            <v>==========</v>
          </cell>
          <cell r="J14" t="str">
            <v>==========</v>
          </cell>
          <cell r="L14" t="str">
            <v>==========</v>
          </cell>
          <cell r="N14" t="str">
            <v>==========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PRES"/>
      <sheetName val="COMP_INGRESOS"/>
      <sheetName val="COMP ING 05-09"/>
      <sheetName val="PROPORCIÓN PAS-ING"/>
      <sheetName val="COMP. EGRESOS CAP"/>
      <sheetName val="AMPLIACIONES"/>
      <sheetName val="AMPLIACIONES GRAF"/>
      <sheetName val="COMP EGR EJERCIDO 05-09"/>
      <sheetName val="EDO POS FINAN"/>
      <sheetName val="EDO_RESULTADOS"/>
      <sheetName val="FLUJO DE EFECTIVO ok"/>
      <sheetName val="EDO MOD AL PATRIMONIO"/>
      <sheetName val="CAPITAL DE TRABAJO"/>
      <sheetName val="EJERCIDO EN OBRA"/>
      <sheetName val="EVOL. DEUDA"/>
      <sheetName val="ACCIONES CONT INT"/>
      <sheetName val="PLAZAS (2)"/>
      <sheetName val="OBSERVACIONES (2)"/>
      <sheetName val="ESTADÍST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O POS FINAN"/>
      <sheetName val="EDO_RESULTADOS"/>
      <sheetName val="EDO MOD AL PATRIMONIO"/>
      <sheetName val="COMP_INGRESOS"/>
      <sheetName val="COMP_EGR X CAP"/>
      <sheetName val="AVANCE OPERATIVO"/>
      <sheetName val="PLAZAS"/>
      <sheetName val="Hoja2 (3)"/>
      <sheetName val="Hoja2 (2)"/>
      <sheetName val="COMP_INGRESOS (2006)"/>
      <sheetName val="FLUJO DE EFECTIVO (2)"/>
      <sheetName val="COMP_INGRESOS (2007)"/>
      <sheetName val="PLAZAS (2)"/>
      <sheetName val="% DE OPERACION"/>
      <sheetName val="ESTADÍSTICA (2)"/>
      <sheetName val="Hoja2 (4)"/>
      <sheetName val="dccoa-005c"/>
      <sheetName val="rel93"/>
    </sheetNames>
    <sheetDataSet>
      <sheetData sheetId="0">
        <row r="2">
          <cell r="B2" t="str">
            <v>ESTADO DE POSICIÓN FINANCIERA</v>
          </cell>
        </row>
        <row r="3">
          <cell r="B3" t="str">
            <v>Al 31 DE DICIEMBRE DE 2008</v>
          </cell>
        </row>
        <row r="4">
          <cell r="B4" t="str">
            <v>(Miles de Pesos)</v>
          </cell>
        </row>
        <row r="6">
          <cell r="B6" t="str">
            <v>C U E N T A</v>
          </cell>
          <cell r="E6" t="str">
            <v>2 0 0 8</v>
          </cell>
          <cell r="G6" t="str">
            <v>2 0 0 7</v>
          </cell>
          <cell r="I6" t="str">
            <v>VARIACIÓN</v>
          </cell>
          <cell r="L6" t="str">
            <v xml:space="preserve">C U E N T A </v>
          </cell>
          <cell r="N6" t="str">
            <v>2 0 0 8</v>
          </cell>
          <cell r="P6" t="str">
            <v>2 0 0 7</v>
          </cell>
          <cell r="R6" t="str">
            <v>VARIACIÓN</v>
          </cell>
        </row>
        <row r="8">
          <cell r="B8" t="str">
            <v xml:space="preserve">A C T I V O </v>
          </cell>
          <cell r="C8" t="str">
            <v xml:space="preserve">A C T I V O </v>
          </cell>
          <cell r="K8" t="str">
            <v xml:space="preserve">P A S I V O </v>
          </cell>
          <cell r="L8" t="str">
            <v>A CORTO PLAZO</v>
          </cell>
        </row>
        <row r="9">
          <cell r="B9" t="str">
            <v>CIRCULANTE</v>
          </cell>
          <cell r="C9" t="str">
            <v>Fondo Fijo de Caja</v>
          </cell>
          <cell r="E9">
            <v>15</v>
          </cell>
          <cell r="G9">
            <v>2.5</v>
          </cell>
          <cell r="I9">
            <v>12.5</v>
          </cell>
          <cell r="K9" t="str">
            <v xml:space="preserve">P A S I V O </v>
          </cell>
          <cell r="L9" t="str">
            <v>Cuentas por Pagar</v>
          </cell>
          <cell r="N9">
            <v>41925.199999999997</v>
          </cell>
          <cell r="P9">
            <v>8550.7000000000007</v>
          </cell>
          <cell r="R9">
            <v>33374.5</v>
          </cell>
        </row>
        <row r="10">
          <cell r="C10" t="str">
            <v>Bancos</v>
          </cell>
          <cell r="E10">
            <v>12594.4</v>
          </cell>
          <cell r="G10">
            <v>20205.900000000001</v>
          </cell>
          <cell r="I10">
            <v>-7611.5000000000018</v>
          </cell>
          <cell r="L10" t="str">
            <v>Depósitos en Garantía</v>
          </cell>
          <cell r="N10">
            <v>41.6</v>
          </cell>
          <cell r="P10">
            <v>8550.7000000000007</v>
          </cell>
          <cell r="R10">
            <v>41.6</v>
          </cell>
        </row>
        <row r="11">
          <cell r="C11" t="str">
            <v>Inversiones en Instituciones Financieras</v>
          </cell>
          <cell r="E11">
            <v>54327.5</v>
          </cell>
          <cell r="G11">
            <v>9089.6</v>
          </cell>
          <cell r="I11">
            <v>45237.9</v>
          </cell>
          <cell r="L11" t="str">
            <v>Retenciones a Favor de Terceros por Pagar</v>
          </cell>
          <cell r="N11">
            <v>884.9</v>
          </cell>
          <cell r="P11">
            <v>609.70000000000005</v>
          </cell>
          <cell r="R11">
            <v>275.19999999999993</v>
          </cell>
        </row>
        <row r="12">
          <cell r="C12" t="str">
            <v>Deudores Diversos</v>
          </cell>
          <cell r="E12">
            <v>68996.5</v>
          </cell>
          <cell r="G12">
            <v>38429.300000000003</v>
          </cell>
          <cell r="I12">
            <v>30567.199999999997</v>
          </cell>
        </row>
        <row r="13">
          <cell r="C13" t="str">
            <v>Anticipo a Proveedores</v>
          </cell>
          <cell r="E13">
            <v>1420.3</v>
          </cell>
          <cell r="G13">
            <v>54.3</v>
          </cell>
          <cell r="I13">
            <v>1366</v>
          </cell>
        </row>
        <row r="14">
          <cell r="C14" t="str">
            <v>Inventario para Ventas</v>
          </cell>
          <cell r="E14">
            <v>54.3</v>
          </cell>
          <cell r="G14">
            <v>169.2</v>
          </cell>
          <cell r="I14">
            <v>-169.2</v>
          </cell>
        </row>
        <row r="15">
          <cell r="C15" t="str">
            <v>Estimación para Cuentas Incobrables</v>
          </cell>
          <cell r="E15">
            <v>169.2</v>
          </cell>
          <cell r="G15">
            <v>14.5</v>
          </cell>
          <cell r="I15">
            <v>0</v>
          </cell>
        </row>
        <row r="16">
          <cell r="C16" t="str">
            <v>Mercancías en Tránsito</v>
          </cell>
          <cell r="E16">
            <v>18894.400000000001</v>
          </cell>
          <cell r="G16">
            <v>14.5</v>
          </cell>
          <cell r="I16" t="str">
            <v>_</v>
          </cell>
          <cell r="N16" t="str">
            <v>_</v>
          </cell>
          <cell r="P16" t="str">
            <v>_</v>
          </cell>
          <cell r="R16" t="str">
            <v>_</v>
          </cell>
        </row>
        <row r="17">
          <cell r="C17" t="str">
            <v xml:space="preserve">    TOTAL CIRCULANTE</v>
          </cell>
          <cell r="E17" t="str">
            <v>_</v>
          </cell>
          <cell r="G17" t="str">
            <v>_</v>
          </cell>
          <cell r="I17" t="str">
            <v>_</v>
          </cell>
          <cell r="L17" t="str">
            <v xml:space="preserve">    TOTAL A CORTO PLAZO</v>
          </cell>
          <cell r="N17" t="str">
            <v>_</v>
          </cell>
          <cell r="P17" t="str">
            <v>_</v>
          </cell>
          <cell r="R17" t="str">
            <v>_</v>
          </cell>
        </row>
        <row r="18">
          <cell r="B18" t="str">
            <v xml:space="preserve">    TOTAL CIRCULANTE</v>
          </cell>
          <cell r="C18" t="str">
            <v xml:space="preserve">    TOTAL CIRCULANTE</v>
          </cell>
          <cell r="E18">
            <v>156248.09999999998</v>
          </cell>
          <cell r="G18">
            <v>67965.3</v>
          </cell>
          <cell r="I18">
            <v>88282.799999999974</v>
          </cell>
          <cell r="K18" t="str">
            <v xml:space="preserve">    TOTAL A CORTO PLAZO</v>
          </cell>
          <cell r="L18" t="str">
            <v xml:space="preserve">    TOTAL A CORTO PLAZO</v>
          </cell>
          <cell r="N18">
            <v>42851.7</v>
          </cell>
          <cell r="P18">
            <v>9160.4000000000015</v>
          </cell>
          <cell r="R18">
            <v>33691.299999999996</v>
          </cell>
        </row>
        <row r="19">
          <cell r="E19" t="str">
            <v>-</v>
          </cell>
          <cell r="G19" t="str">
            <v>-</v>
          </cell>
          <cell r="I19" t="str">
            <v>-</v>
          </cell>
          <cell r="N19" t="str">
            <v>-</v>
          </cell>
          <cell r="P19" t="str">
            <v>-</v>
          </cell>
          <cell r="R19" t="str">
            <v>-</v>
          </cell>
        </row>
        <row r="20">
          <cell r="B20" t="str">
            <v>FIJO</v>
          </cell>
          <cell r="C20" t="str">
            <v>Bienes Muebles</v>
          </cell>
          <cell r="E20">
            <v>50357.1</v>
          </cell>
          <cell r="G20">
            <v>50357.1</v>
          </cell>
          <cell r="I20">
            <v>0</v>
          </cell>
        </row>
        <row r="21">
          <cell r="B21" t="str">
            <v>FIJO</v>
          </cell>
          <cell r="C21" t="str">
            <v>Bienes Muebles</v>
          </cell>
          <cell r="E21">
            <v>29670</v>
          </cell>
          <cell r="G21">
            <v>50357.1</v>
          </cell>
          <cell r="I21">
            <v>-20687.099999999999</v>
          </cell>
        </row>
        <row r="22">
          <cell r="C22" t="str">
            <v>Bienes Inmuebles</v>
          </cell>
          <cell r="E22">
            <v>89600.5</v>
          </cell>
          <cell r="G22">
            <v>89600.5</v>
          </cell>
          <cell r="I22">
            <v>0</v>
          </cell>
        </row>
        <row r="23">
          <cell r="C23" t="str">
            <v>Revaluación de Bienes Muebles</v>
          </cell>
          <cell r="E23">
            <v>89600.5</v>
          </cell>
          <cell r="G23">
            <v>12456.5</v>
          </cell>
          <cell r="I23">
            <v>-12456.5</v>
          </cell>
        </row>
        <row r="24">
          <cell r="C24" t="str">
            <v>Revaluación de Bienes Inmuebles</v>
          </cell>
          <cell r="E24">
            <v>56095.5</v>
          </cell>
          <cell r="G24">
            <v>56095.5</v>
          </cell>
          <cell r="I24">
            <v>0</v>
          </cell>
        </row>
        <row r="25">
          <cell r="C25" t="str">
            <v>Depreciación Acumulada de Bienes Muebles</v>
          </cell>
          <cell r="E25">
            <v>56095.5</v>
          </cell>
          <cell r="G25">
            <v>-27805.4</v>
          </cell>
          <cell r="I25">
            <v>27805.4</v>
          </cell>
        </row>
        <row r="26">
          <cell r="C26" t="str">
            <v>Depreciación Acumulada de Bienes Inmuebles</v>
          </cell>
          <cell r="E26">
            <v>-31040.799999999999</v>
          </cell>
          <cell r="G26">
            <v>-28904.1</v>
          </cell>
          <cell r="I26">
            <v>-2136.7000000000007</v>
          </cell>
        </row>
        <row r="27">
          <cell r="C27" t="str">
            <v>Depreciación Revaluada de Bienes Muebles</v>
          </cell>
          <cell r="E27">
            <v>-28904.1</v>
          </cell>
          <cell r="G27">
            <v>-9852.7999999999993</v>
          </cell>
          <cell r="I27">
            <v>9852.7999999999993</v>
          </cell>
        </row>
        <row r="28">
          <cell r="C28" t="str">
            <v>Depreciación Revaluada de Bienes Inmuebles</v>
          </cell>
          <cell r="E28">
            <v>-18054.7</v>
          </cell>
          <cell r="G28">
            <v>-18054.7</v>
          </cell>
          <cell r="I28">
            <v>0</v>
          </cell>
          <cell r="N28" t="str">
            <v>-</v>
          </cell>
          <cell r="P28" t="str">
            <v>-</v>
          </cell>
          <cell r="R28" t="str">
            <v>-</v>
          </cell>
        </row>
        <row r="29">
          <cell r="C29" t="str">
            <v>Depreciación Revaluada de Bienes Inmuebles</v>
          </cell>
          <cell r="E29" t="str">
            <v>_</v>
          </cell>
          <cell r="G29" t="str">
            <v>_</v>
          </cell>
          <cell r="I29" t="str">
            <v>_</v>
          </cell>
          <cell r="L29" t="str">
            <v xml:space="preserve">    TOTAL PASIVO</v>
          </cell>
          <cell r="N29" t="str">
            <v>-</v>
          </cell>
          <cell r="P29" t="str">
            <v>-</v>
          </cell>
          <cell r="R29" t="str">
            <v>-</v>
          </cell>
        </row>
        <row r="30">
          <cell r="C30" t="str">
            <v xml:space="preserve">    TOTAL FIJO</v>
          </cell>
          <cell r="E30">
            <v>126270.50000000001</v>
          </cell>
          <cell r="G30">
            <v>123892.60000000002</v>
          </cell>
          <cell r="I30">
            <v>2377.8999999999942</v>
          </cell>
          <cell r="L30" t="str">
            <v xml:space="preserve">    TOTAL PASIVO</v>
          </cell>
          <cell r="N30">
            <v>42851.7</v>
          </cell>
          <cell r="P30">
            <v>9160.4000000000015</v>
          </cell>
          <cell r="R30">
            <v>33691.299999999996</v>
          </cell>
        </row>
        <row r="31">
          <cell r="B31" t="str">
            <v xml:space="preserve">    TOTAL FIJO</v>
          </cell>
          <cell r="E31" t="str">
            <v>-</v>
          </cell>
          <cell r="G31" t="str">
            <v>-</v>
          </cell>
          <cell r="I31" t="str">
            <v>-</v>
          </cell>
          <cell r="K31" t="str">
            <v xml:space="preserve">    TOTAL PASIVO</v>
          </cell>
          <cell r="N31" t="str">
            <v>-</v>
          </cell>
          <cell r="P31" t="str">
            <v>-</v>
          </cell>
          <cell r="R31" t="str">
            <v>-</v>
          </cell>
        </row>
        <row r="32">
          <cell r="B32" t="str">
            <v>OTROS ACTIVOS</v>
          </cell>
          <cell r="C32" t="str">
            <v>Construcciones en Proceso</v>
          </cell>
          <cell r="E32" t="str">
            <v>-</v>
          </cell>
          <cell r="G32" t="str">
            <v>-</v>
          </cell>
          <cell r="I32" t="str">
            <v>-</v>
          </cell>
          <cell r="K32" t="str">
            <v>PATRIMONIO</v>
          </cell>
          <cell r="L32" t="str">
            <v>Patrimonio</v>
          </cell>
          <cell r="N32" t="str">
            <v>-</v>
          </cell>
          <cell r="P32" t="str">
            <v>-</v>
          </cell>
          <cell r="R32" t="str">
            <v>-</v>
          </cell>
        </row>
        <row r="33">
          <cell r="B33" t="str">
            <v>OTROS ACTIVOS</v>
          </cell>
          <cell r="C33" t="str">
            <v>Construcciones en Proceso</v>
          </cell>
          <cell r="E33">
            <v>60484.4</v>
          </cell>
          <cell r="G33">
            <v>17592.400000000001</v>
          </cell>
          <cell r="I33">
            <v>42892</v>
          </cell>
          <cell r="K33" t="str">
            <v>PATRIMONIO</v>
          </cell>
          <cell r="L33" t="str">
            <v>Patrimonio</v>
          </cell>
          <cell r="N33">
            <v>90603.3</v>
          </cell>
          <cell r="P33">
            <v>106128.9</v>
          </cell>
          <cell r="R33">
            <v>-15525.599999999991</v>
          </cell>
        </row>
        <row r="34">
          <cell r="B34" t="str">
            <v>OTROS ACTIVOS</v>
          </cell>
          <cell r="C34" t="str">
            <v>Depósitos en Garantía</v>
          </cell>
          <cell r="E34">
            <v>1305.5</v>
          </cell>
          <cell r="G34">
            <v>26.9</v>
          </cell>
          <cell r="I34">
            <v>-26.9</v>
          </cell>
          <cell r="K34" t="str">
            <v>PATRIMONIO</v>
          </cell>
          <cell r="L34" t="str">
            <v>Resultado de Ejercicios Anteriores</v>
          </cell>
          <cell r="N34">
            <v>26128.799999999999</v>
          </cell>
          <cell r="P34">
            <v>795.6</v>
          </cell>
          <cell r="R34">
            <v>25333.200000000001</v>
          </cell>
        </row>
        <row r="35">
          <cell r="C35" t="str">
            <v>Gastos de Instalación</v>
          </cell>
          <cell r="E35">
            <v>17592.400000000001</v>
          </cell>
          <cell r="G35">
            <v>1305.5</v>
          </cell>
          <cell r="I35">
            <v>-1305.5</v>
          </cell>
          <cell r="L35" t="str">
            <v xml:space="preserve">Resultado del Ejercicio </v>
          </cell>
          <cell r="N35">
            <v>130335.7</v>
          </cell>
          <cell r="P35">
            <v>26094.3</v>
          </cell>
          <cell r="R35">
            <v>104241.4</v>
          </cell>
        </row>
        <row r="36">
          <cell r="C36" t="str">
            <v>Amortización Acumulada de Gastos de Instalación</v>
          </cell>
          <cell r="E36">
            <v>26.9</v>
          </cell>
          <cell r="G36">
            <v>-580</v>
          </cell>
          <cell r="I36">
            <v>580</v>
          </cell>
          <cell r="L36" t="str">
            <v>Superávit por Revaluación</v>
          </cell>
          <cell r="N36">
            <v>53300.5</v>
          </cell>
          <cell r="P36">
            <v>68114.3</v>
          </cell>
          <cell r="R36">
            <v>-14813.800000000003</v>
          </cell>
        </row>
        <row r="37">
          <cell r="C37" t="str">
            <v>Pagos Anticipados</v>
          </cell>
          <cell r="E37">
            <v>217</v>
          </cell>
          <cell r="G37">
            <v>90.8</v>
          </cell>
          <cell r="I37">
            <v>126.2</v>
          </cell>
          <cell r="L37" t="str">
            <v xml:space="preserve">Resultado del Ejercicio </v>
          </cell>
          <cell r="N37">
            <v>26094.3</v>
          </cell>
          <cell r="P37">
            <v>26094.3</v>
          </cell>
          <cell r="R37">
            <v>0</v>
          </cell>
        </row>
        <row r="38">
          <cell r="C38" t="str">
            <v>Amortización Acumulada de Gastos de Instalación</v>
          </cell>
          <cell r="E38" t="str">
            <v>_</v>
          </cell>
          <cell r="G38" t="str">
            <v>_</v>
          </cell>
          <cell r="I38" t="str">
            <v>_</v>
          </cell>
          <cell r="L38" t="str">
            <v>Superávit por Revaluación</v>
          </cell>
          <cell r="N38" t="str">
            <v>_</v>
          </cell>
          <cell r="P38" t="str">
            <v>_</v>
          </cell>
          <cell r="R38" t="str">
            <v>_</v>
          </cell>
        </row>
        <row r="39">
          <cell r="C39" t="str">
            <v>TOTAL OTROS ACTIVOS</v>
          </cell>
          <cell r="E39">
            <v>60701.4</v>
          </cell>
          <cell r="G39">
            <v>18435.600000000002</v>
          </cell>
          <cell r="I39">
            <v>42265.8</v>
          </cell>
          <cell r="L39" t="str">
            <v xml:space="preserve">    TOTAL PATRIMONIO</v>
          </cell>
          <cell r="N39">
            <v>300368.3</v>
          </cell>
          <cell r="P39">
            <v>201133.09999999998</v>
          </cell>
          <cell r="R39">
            <v>99235.200000000012</v>
          </cell>
        </row>
        <row r="40">
          <cell r="C40" t="str">
            <v xml:space="preserve">    TOTAL ACTIVO</v>
          </cell>
          <cell r="E40" t="str">
            <v>_</v>
          </cell>
          <cell r="G40" t="str">
            <v>_</v>
          </cell>
          <cell r="I40" t="str">
            <v>_</v>
          </cell>
          <cell r="L40" t="str">
            <v xml:space="preserve">    TOTAL PASIVO Y PATRIMONIO</v>
          </cell>
          <cell r="N40" t="str">
            <v>_</v>
          </cell>
          <cell r="P40" t="str">
            <v>_</v>
          </cell>
          <cell r="R40" t="str">
            <v>_</v>
          </cell>
        </row>
        <row r="41">
          <cell r="B41" t="str">
            <v xml:space="preserve">    TOTAL DIFERIDO</v>
          </cell>
          <cell r="C41" t="str">
            <v xml:space="preserve">    TOTAL ACTIVO</v>
          </cell>
          <cell r="E41">
            <v>343220</v>
          </cell>
          <cell r="G41">
            <v>210293.50000000003</v>
          </cell>
          <cell r="I41">
            <v>132926.49999999997</v>
          </cell>
          <cell r="K41" t="str">
            <v xml:space="preserve">    TOTAL PATRIMONIO</v>
          </cell>
          <cell r="L41" t="str">
            <v xml:space="preserve">    TOTAL PASIVO Y PATRIMONIO</v>
          </cell>
          <cell r="N41">
            <v>343220</v>
          </cell>
          <cell r="P41">
            <v>210293.49999999997</v>
          </cell>
          <cell r="R41">
            <v>132926.50000000003</v>
          </cell>
        </row>
        <row r="42">
          <cell r="E42" t="str">
            <v>=</v>
          </cell>
          <cell r="G42" t="str">
            <v>=</v>
          </cell>
          <cell r="I42" t="str">
            <v>=</v>
          </cell>
          <cell r="N42" t="str">
            <v>=</v>
          </cell>
          <cell r="P42" t="str">
            <v>=</v>
          </cell>
          <cell r="R42" t="str">
            <v>=</v>
          </cell>
        </row>
        <row r="43">
          <cell r="B43" t="str">
            <v xml:space="preserve">    TOTAL ACTIVO</v>
          </cell>
          <cell r="E43">
            <v>210293.50000000003</v>
          </cell>
          <cell r="G43">
            <v>210293.50000000003</v>
          </cell>
          <cell r="I43">
            <v>0</v>
          </cell>
          <cell r="K43" t="str">
            <v xml:space="preserve">    TOTAL PASIVO Y PATRIMONIO</v>
          </cell>
          <cell r="N43">
            <v>210293.49999999997</v>
          </cell>
          <cell r="P43">
            <v>210293.49999999997</v>
          </cell>
          <cell r="R4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PRES"/>
      <sheetName val="COMP_INGRESOS"/>
      <sheetName val="COMP ING 05-09"/>
      <sheetName val="PROPORCIÓN PAS-ING"/>
      <sheetName val="COMP. EGRESOS CAP"/>
      <sheetName val="AMPLIACIONES"/>
      <sheetName val="AMPLIACIONES GRAF"/>
      <sheetName val="COMP EGR EJERCIDO 05-09"/>
      <sheetName val="EDO POS FINAN"/>
      <sheetName val="EDO_RESULTADOS"/>
      <sheetName val="FLUJO DE EFECTIVO ok"/>
      <sheetName val="EDO MOD AL PATRIMONIO"/>
      <sheetName val="CAPITAL DE TRABAJO"/>
      <sheetName val="EJERCIDO EN OBRA"/>
      <sheetName val="EVOL. DEUDA"/>
      <sheetName val="ACCIONES CONT INT"/>
      <sheetName val="PLAZAS (2)"/>
      <sheetName val="OBSERVACIONES (2)"/>
      <sheetName val="ESTADÍST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13"/>
      <sheetName val="PR. I. INTEGRADO"/>
      <sheetName val="PRUE. INGRESO"/>
      <sheetName val="METAS"/>
      <sheetName val="ANA.DG "/>
      <sheetName val="ANA.FN"/>
      <sheetName val="comparativo pres y cta anual"/>
      <sheetName val="COMPARATIVO INGRESOS"/>
      <sheetName val="INTEGRADO INGRESOS"/>
      <sheetName val="COMPARATIVO EGRESOS"/>
      <sheetName val="INTEGRADO EGRESOS"/>
      <sheetName val="GD"/>
      <sheetName val="GF"/>
      <sheetName val="GI"/>
      <sheetName val="CI5"/>
      <sheetName val="GE"/>
      <sheetName val="CE5"/>
      <sheetName val="G7"/>
      <sheetName val="GP"/>
      <sheetName val="Hoja3"/>
      <sheetName val="Hoja4"/>
      <sheetName val="Hoja1"/>
      <sheetName val="PR__I__INTEGRADO"/>
      <sheetName val="PRUE__INGRESO"/>
      <sheetName val="ANA_DG_"/>
      <sheetName val="ANA_FN"/>
      <sheetName val="comparativo_pres_y_cta_anual"/>
      <sheetName val="COMPARATIVO_INGRESOS"/>
      <sheetName val="INTEGRADO_INGRESOS"/>
      <sheetName val="COMPARATIVO_EGRESOS"/>
      <sheetName val="INTEGRADO_EGRESOS"/>
      <sheetName val="PR__I__INTEGRADO1"/>
      <sheetName val="PRUE__INGRESO1"/>
      <sheetName val="ANA_DG_1"/>
      <sheetName val="ANA_FN1"/>
      <sheetName val="comparativo_pres_y_cta_anual1"/>
      <sheetName val="COMPARATIVO_INGRESOS1"/>
      <sheetName val="INTEGRADO_INGRESOS1"/>
      <sheetName val="COMPARATIVO_EGRESOS1"/>
      <sheetName val="INTEGRADO_EGRESOS1"/>
      <sheetName val="PR__I__INTEGRADO2"/>
      <sheetName val="PRUE__INGRESO2"/>
      <sheetName val="ANA_DG_2"/>
      <sheetName val="ANA_FN2"/>
      <sheetName val="comparativo_pres_y_cta_anual2"/>
      <sheetName val="COMPARATIVO_INGRESOS2"/>
      <sheetName val="INTEGRADO_INGRESOS2"/>
      <sheetName val="COMPARATIVO_EGRESOS2"/>
      <sheetName val="INTEGRADO_EGRESOS2"/>
      <sheetName val="PR__I__INTEGRADO6"/>
      <sheetName val="PRUE__INGRESO6"/>
      <sheetName val="ANA_DG_6"/>
      <sheetName val="ANA_FN6"/>
      <sheetName val="comparativo_pres_y_cta_anual6"/>
      <sheetName val="COMPARATIVO_INGRESOS6"/>
      <sheetName val="INTEGRADO_INGRESOS6"/>
      <sheetName val="COMPARATIVO_EGRESOS6"/>
      <sheetName val="INTEGRADO_EGRESOS6"/>
      <sheetName val="PR__I__INTEGRADO3"/>
      <sheetName val="PRUE__INGRESO3"/>
      <sheetName val="ANA_DG_3"/>
      <sheetName val="ANA_FN3"/>
      <sheetName val="comparativo_pres_y_cta_anual3"/>
      <sheetName val="COMPARATIVO_INGRESOS3"/>
      <sheetName val="INTEGRADO_INGRESOS3"/>
      <sheetName val="COMPARATIVO_EGRESOS3"/>
      <sheetName val="INTEGRADO_EGRESOS3"/>
      <sheetName val="PR__I__INTEGRADO5"/>
      <sheetName val="PRUE__INGRESO5"/>
      <sheetName val="ANA_DG_5"/>
      <sheetName val="ANA_FN5"/>
      <sheetName val="comparativo_pres_y_cta_anual5"/>
      <sheetName val="COMPARATIVO_INGRESOS5"/>
      <sheetName val="INTEGRADO_INGRESOS5"/>
      <sheetName val="COMPARATIVO_EGRESOS5"/>
      <sheetName val="INTEGRADO_EGRESOS5"/>
      <sheetName val="PR__I__INTEGRADO4"/>
      <sheetName val="PRUE__INGRESO4"/>
      <sheetName val="ANA_DG_4"/>
      <sheetName val="ANA_FN4"/>
      <sheetName val="comparativo_pres_y_cta_anual4"/>
      <sheetName val="COMPARATIVO_INGRESOS4"/>
      <sheetName val="INTEGRADO_INGRESOS4"/>
      <sheetName val="COMPARATIVO_EGRESOS4"/>
      <sheetName val="INTEGRADO_EGRESOS4"/>
      <sheetName val="PR__I__INTEGRADO9"/>
      <sheetName val="PRUE__INGRESO9"/>
      <sheetName val="ANA_DG_9"/>
      <sheetName val="ANA_FN9"/>
      <sheetName val="comparativo_pres_y_cta_anual9"/>
      <sheetName val="COMPARATIVO_INGRESOS9"/>
      <sheetName val="INTEGRADO_INGRESOS9"/>
      <sheetName val="COMPARATIVO_EGRESOS9"/>
      <sheetName val="INTEGRADO_EGRESOS9"/>
      <sheetName val="PR__I__INTEGRADO7"/>
      <sheetName val="PRUE__INGRESO7"/>
      <sheetName val="ANA_DG_7"/>
      <sheetName val="ANA_FN7"/>
      <sheetName val="comparativo_pres_y_cta_anual7"/>
      <sheetName val="COMPARATIVO_INGRESOS7"/>
      <sheetName val="INTEGRADO_INGRESOS7"/>
      <sheetName val="COMPARATIVO_EGRESOS7"/>
      <sheetName val="INTEGRADO_EGRESOS7"/>
      <sheetName val="PR__I__INTEGRADO8"/>
      <sheetName val="PRUE__INGRESO8"/>
      <sheetName val="ANA_DG_8"/>
      <sheetName val="ANA_FN8"/>
      <sheetName val="comparativo_pres_y_cta_anual8"/>
      <sheetName val="COMPARATIVO_INGRESOS8"/>
      <sheetName val="INTEGRADO_INGRESOS8"/>
      <sheetName val="COMPARATIVO_EGRESOS8"/>
      <sheetName val="INTEGRADO_EGRESOS8"/>
      <sheetName val="PR__I__INTEGRADO11"/>
      <sheetName val="PRUE__INGRESO11"/>
      <sheetName val="ANA_DG_11"/>
      <sheetName val="ANA_FN11"/>
      <sheetName val="comparativo_pres_y_cta_anual11"/>
      <sheetName val="COMPARATIVO_INGRESOS11"/>
      <sheetName val="INTEGRADO_INGRESOS11"/>
      <sheetName val="COMPARATIVO_EGRESOS11"/>
      <sheetName val="INTEGRADO_EGRESOS11"/>
      <sheetName val="PR__I__INTEGRADO10"/>
      <sheetName val="PRUE__INGRESO10"/>
      <sheetName val="ANA_DG_10"/>
      <sheetName val="ANA_FN10"/>
      <sheetName val="comparativo_pres_y_cta_anual10"/>
      <sheetName val="COMPARATIVO_INGRESOS10"/>
      <sheetName val="INTEGRADO_INGRESOS10"/>
      <sheetName val="COMPARATIVO_EGRESOS10"/>
      <sheetName val="INTEGRADO_EGRESOS10"/>
    </sheetNames>
    <sheetDataSet>
      <sheetData sheetId="0"/>
      <sheetData sheetId="1">
        <row r="12">
          <cell r="F12">
            <v>38898.18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F12">
            <v>61465.3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">
          <cell r="F12">
            <v>38898.18</v>
          </cell>
        </row>
      </sheetData>
      <sheetData sheetId="23"/>
      <sheetData sheetId="24"/>
      <sheetData sheetId="25"/>
      <sheetData sheetId="26"/>
      <sheetData sheetId="27"/>
      <sheetData sheetId="28"/>
      <sheetData sheetId="29">
        <row r="12">
          <cell r="F12">
            <v>61465.3</v>
          </cell>
        </row>
      </sheetData>
      <sheetData sheetId="30"/>
      <sheetData sheetId="31">
        <row r="12">
          <cell r="F12">
            <v>38898.18</v>
          </cell>
        </row>
      </sheetData>
      <sheetData sheetId="32"/>
      <sheetData sheetId="33"/>
      <sheetData sheetId="34"/>
      <sheetData sheetId="35"/>
      <sheetData sheetId="36"/>
      <sheetData sheetId="37"/>
      <sheetData sheetId="38">
        <row r="12">
          <cell r="F12">
            <v>61465.3</v>
          </cell>
        </row>
      </sheetData>
      <sheetData sheetId="39"/>
      <sheetData sheetId="40">
        <row r="12">
          <cell r="F12">
            <v>38898.18</v>
          </cell>
        </row>
      </sheetData>
      <sheetData sheetId="41"/>
      <sheetData sheetId="42"/>
      <sheetData sheetId="43"/>
      <sheetData sheetId="44"/>
      <sheetData sheetId="45"/>
      <sheetData sheetId="46"/>
      <sheetData sheetId="47">
        <row r="12">
          <cell r="F12">
            <v>61465.3</v>
          </cell>
        </row>
      </sheetData>
      <sheetData sheetId="48"/>
      <sheetData sheetId="49">
        <row r="12">
          <cell r="F12">
            <v>38898.18</v>
          </cell>
        </row>
      </sheetData>
      <sheetData sheetId="50"/>
      <sheetData sheetId="51"/>
      <sheetData sheetId="52"/>
      <sheetData sheetId="53"/>
      <sheetData sheetId="54"/>
      <sheetData sheetId="55"/>
      <sheetData sheetId="56">
        <row r="12">
          <cell r="F12">
            <v>61465.3</v>
          </cell>
        </row>
      </sheetData>
      <sheetData sheetId="57"/>
      <sheetData sheetId="58">
        <row r="12">
          <cell r="F12">
            <v>38898.18</v>
          </cell>
        </row>
      </sheetData>
      <sheetData sheetId="59"/>
      <sheetData sheetId="60"/>
      <sheetData sheetId="61"/>
      <sheetData sheetId="62"/>
      <sheetData sheetId="63"/>
      <sheetData sheetId="64"/>
      <sheetData sheetId="65">
        <row r="12">
          <cell r="F12">
            <v>61465.3</v>
          </cell>
        </row>
      </sheetData>
      <sheetData sheetId="66"/>
      <sheetData sheetId="67">
        <row r="12">
          <cell r="F12">
            <v>38898.18</v>
          </cell>
        </row>
      </sheetData>
      <sheetData sheetId="68"/>
      <sheetData sheetId="69"/>
      <sheetData sheetId="70"/>
      <sheetData sheetId="71"/>
      <sheetData sheetId="72"/>
      <sheetData sheetId="73"/>
      <sheetData sheetId="74">
        <row r="12">
          <cell r="F12">
            <v>61465.3</v>
          </cell>
        </row>
      </sheetData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F12">
            <v>38898.18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12">
          <cell r="F12">
            <v>61465.3</v>
          </cell>
        </row>
      </sheetData>
      <sheetData sheetId="93"/>
      <sheetData sheetId="94">
        <row r="12">
          <cell r="F12">
            <v>38898.18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>
        <row r="12">
          <cell r="F12">
            <v>61465.3</v>
          </cell>
        </row>
      </sheetData>
      <sheetData sheetId="102"/>
      <sheetData sheetId="103">
        <row r="12">
          <cell r="F12">
            <v>38898.18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>
        <row r="12">
          <cell r="F12">
            <v>61465.3</v>
          </cell>
        </row>
      </sheetData>
      <sheetData sheetId="111"/>
      <sheetData sheetId="112">
        <row r="12">
          <cell r="F12">
            <v>38898.18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>
        <row r="12">
          <cell r="F12">
            <v>61465.3</v>
          </cell>
        </row>
      </sheetData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se-04"/>
      <sheetName val="Hoja1"/>
      <sheetName val="dccoa-005c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CCOA-5A"/>
      <sheetName val="tablas"/>
    </sheetNames>
    <sheetDataSet>
      <sheetData sheetId="0"/>
      <sheetData sheetId="1">
        <row r="1">
          <cell r="B1" t="str">
            <v>COMPARATIVO DE EGRESOS POR EJE RECTOR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3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EJE RECTOR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 xml:space="preserve">  EJERCIDO</v>
          </cell>
          <cell r="N6" t="str">
            <v>IMPORTE</v>
          </cell>
        </row>
        <row r="7">
          <cell r="B7" t="str">
            <v xml:space="preserve">Desarrollo Económico y Empleo </v>
          </cell>
          <cell r="D7">
            <v>20398.8</v>
          </cell>
          <cell r="F7">
            <v>1852.6</v>
          </cell>
          <cell r="H7">
            <v>368.8</v>
          </cell>
          <cell r="J7">
            <v>21882.6</v>
          </cell>
          <cell r="L7">
            <v>20630.900000000001</v>
          </cell>
          <cell r="N7">
            <v>-1251.6999999999971</v>
          </cell>
        </row>
        <row r="8">
          <cell r="B8" t="str">
            <v xml:space="preserve">Desarrollo Regional </v>
          </cell>
          <cell r="D8">
            <v>12599</v>
          </cell>
          <cell r="F8">
            <v>2264.4</v>
          </cell>
          <cell r="H8">
            <v>387.3</v>
          </cell>
          <cell r="J8">
            <v>14476.1</v>
          </cell>
          <cell r="L8">
            <v>14092.7</v>
          </cell>
          <cell r="N8">
            <v>-383.39999999999964</v>
          </cell>
        </row>
        <row r="9">
          <cell r="B9" t="str">
            <v xml:space="preserve">Desarrollo Urbano Sustentable </v>
          </cell>
          <cell r="D9">
            <v>73987.100000000006</v>
          </cell>
          <cell r="F9">
            <v>5791.9</v>
          </cell>
          <cell r="H9">
            <v>5088.7</v>
          </cell>
          <cell r="J9">
            <v>74690.3</v>
          </cell>
          <cell r="L9">
            <v>71497.7</v>
          </cell>
          <cell r="N9">
            <v>-3192.6000000000058</v>
          </cell>
        </row>
        <row r="10">
          <cell r="D10" t="str">
            <v>_________</v>
          </cell>
          <cell r="F10" t="str">
            <v>_________</v>
          </cell>
          <cell r="H10" t="str">
            <v>_________</v>
          </cell>
          <cell r="J10" t="str">
            <v>_________</v>
          </cell>
          <cell r="L10" t="str">
            <v>_________</v>
          </cell>
          <cell r="N10" t="str">
            <v>_________</v>
          </cell>
        </row>
        <row r="11">
          <cell r="B11" t="str">
            <v xml:space="preserve">         T O T A L</v>
          </cell>
          <cell r="D11">
            <v>106984.90000000001</v>
          </cell>
          <cell r="F11">
            <v>9908.9</v>
          </cell>
          <cell r="H11">
            <v>5844.8</v>
          </cell>
          <cell r="J11">
            <v>111049</v>
          </cell>
          <cell r="L11">
            <v>106221.3</v>
          </cell>
          <cell r="N11">
            <v>-4827.7000000000025</v>
          </cell>
        </row>
        <row r="12">
          <cell r="D12" t="str">
            <v>========</v>
          </cell>
          <cell r="F12" t="str">
            <v>========</v>
          </cell>
          <cell r="H12" t="str">
            <v>========</v>
          </cell>
          <cell r="J12" t="str">
            <v>========</v>
          </cell>
          <cell r="L12" t="str">
            <v>========</v>
          </cell>
          <cell r="N12" t="str">
            <v>========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s"/>
      <sheetName val="Plazas"/>
      <sheetName val="A"/>
      <sheetName val="A (2)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ÓN DEL CALCULO"/>
      <sheetName val="IMPUESTO QUINCENAL"/>
      <sheetName val="Tablas"/>
      <sheetName val="CONCILIACIÓN_DEL_CALCULO"/>
      <sheetName val="IMPUESTO_QUINCENAL"/>
      <sheetName val="CONCILIACIÓN_DEL_CALCULO1"/>
      <sheetName val="IMPUESTO_QUINCENAL1"/>
      <sheetName val="CONCILIACIÓN_DEL_CALCULO2"/>
      <sheetName val="IMPUESTO_QUINCENAL2"/>
      <sheetName val="CONCILIACIÓN_DEL_CALCULO3"/>
      <sheetName val="IMPUESTO_QUINCENAL3"/>
      <sheetName val="CONCILIACIÓN_DEL_CALCULO4"/>
      <sheetName val="IMPUESTO_QUINCENAL4"/>
      <sheetName val="CONCILIACIÓN_DEL_CALCULO7"/>
      <sheetName val="IMPUESTO_QUINCENAL7"/>
      <sheetName val="CONCILIACIÓN_DEL_CALCULO6"/>
      <sheetName val="IMPUESTO_QUINCENAL6"/>
      <sheetName val="CONCILIACIÓN_DEL_CALCULO5"/>
      <sheetName val="IMPUESTO_QUINCENAL5"/>
      <sheetName val="CONCILIACIÓN_DEL_CALCULO10"/>
      <sheetName val="IMPUESTO_QUINCENAL10"/>
      <sheetName val="CONCILIACIÓN_DEL_CALCULO8"/>
      <sheetName val="IMPUESTO_QUINCENAL8"/>
      <sheetName val="CONCILIACIÓN_DEL_CALCULO9"/>
      <sheetName val="IMPUESTO_QUINCENAL9"/>
      <sheetName val="CONCILIACIÓN_DEL_CALCULO12"/>
      <sheetName val="IMPUESTO_QUINCENAL12"/>
      <sheetName val="CONCILIACIÓN_DEL_CALCULO11"/>
      <sheetName val="IMPUESTO_QUINCENAL11"/>
      <sheetName val="CONCILIACIÓN_DEL_CALCULO13"/>
      <sheetName val="IMPUESTO_QUINCENAL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/>
      <sheetData sheetId="3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O POS FINAN"/>
      <sheetName val="EDO_RESULTADOS"/>
      <sheetName val="EDO MOD AL PATRIMONIO"/>
      <sheetName val="COMP_INGRESOS"/>
      <sheetName val="COMP_EGR X CAP"/>
      <sheetName val="AVANCE OPERATIVO"/>
      <sheetName val="PLAZAS"/>
      <sheetName val="Hoja2 (3)"/>
      <sheetName val="Hoja2 (2)"/>
    </sheetNames>
    <sheetDataSet>
      <sheetData sheetId="0">
        <row r="2">
          <cell r="B2" t="str">
            <v>ESTADO DE POSICIÓN FINANCIERA</v>
          </cell>
        </row>
        <row r="3">
          <cell r="B3" t="str">
            <v>Al 31 DE DICIEMBRE DE 2008</v>
          </cell>
        </row>
        <row r="4">
          <cell r="B4" t="str">
            <v>(Miles de Pesos)</v>
          </cell>
        </row>
        <row r="6">
          <cell r="B6" t="str">
            <v>C U E N T A</v>
          </cell>
          <cell r="E6" t="str">
            <v>2 0 0 8</v>
          </cell>
          <cell r="G6" t="str">
            <v>2 0 0 7</v>
          </cell>
          <cell r="I6" t="str">
            <v>VARIACIÓN</v>
          </cell>
          <cell r="L6" t="str">
            <v xml:space="preserve">C U E N T A </v>
          </cell>
          <cell r="N6" t="str">
            <v>2 0 0 8</v>
          </cell>
          <cell r="P6" t="str">
            <v>2 0 0 7</v>
          </cell>
          <cell r="R6" t="str">
            <v>VARIACIÓN</v>
          </cell>
        </row>
        <row r="8">
          <cell r="B8" t="str">
            <v xml:space="preserve">A C T I V O </v>
          </cell>
          <cell r="C8" t="str">
            <v xml:space="preserve">A C T I V O </v>
          </cell>
          <cell r="K8" t="str">
            <v xml:space="preserve">P A S I V O </v>
          </cell>
          <cell r="L8" t="str">
            <v>A CORTO PLAZO</v>
          </cell>
        </row>
        <row r="9">
          <cell r="B9" t="str">
            <v>CIRCULANTE</v>
          </cell>
          <cell r="C9" t="str">
            <v>Fondo Fijo de Caja</v>
          </cell>
          <cell r="E9">
            <v>15</v>
          </cell>
          <cell r="G9">
            <v>2.5</v>
          </cell>
          <cell r="I9">
            <v>12.5</v>
          </cell>
          <cell r="K9" t="str">
            <v>A CORTO PLAZO</v>
          </cell>
          <cell r="L9" t="str">
            <v>Cuentas por Pagar</v>
          </cell>
          <cell r="N9">
            <v>41925.199999999997</v>
          </cell>
          <cell r="P9">
            <v>8550.7000000000007</v>
          </cell>
          <cell r="R9">
            <v>33374.5</v>
          </cell>
        </row>
        <row r="10">
          <cell r="C10" t="str">
            <v>Fondo Fijo de Caja</v>
          </cell>
          <cell r="E10">
            <v>2.5</v>
          </cell>
          <cell r="G10">
            <v>2.5</v>
          </cell>
          <cell r="I10">
            <v>0</v>
          </cell>
          <cell r="L10" t="str">
            <v>Cuentas por Pagar</v>
          </cell>
          <cell r="N10">
            <v>8550.7000000000007</v>
          </cell>
          <cell r="P10">
            <v>8550.7000000000007</v>
          </cell>
          <cell r="R10">
            <v>0</v>
          </cell>
        </row>
        <row r="11">
          <cell r="C11" t="str">
            <v>Bancos</v>
          </cell>
          <cell r="E11">
            <v>20205.900000000001</v>
          </cell>
          <cell r="G11">
            <v>20205.900000000001</v>
          </cell>
          <cell r="I11">
            <v>0</v>
          </cell>
          <cell r="L11" t="str">
            <v>Retenciones a Favor de Terceros por Pagar</v>
          </cell>
          <cell r="N11">
            <v>609.70000000000005</v>
          </cell>
          <cell r="P11">
            <v>609.70000000000005</v>
          </cell>
          <cell r="R11">
            <v>0</v>
          </cell>
        </row>
        <row r="12">
          <cell r="C12" t="str">
            <v>Inversiones en Instituciones Financieras</v>
          </cell>
          <cell r="E12">
            <v>9089.6</v>
          </cell>
          <cell r="G12">
            <v>9089.6</v>
          </cell>
          <cell r="I12">
            <v>0</v>
          </cell>
        </row>
        <row r="13">
          <cell r="C13" t="str">
            <v>Deudores Diversos</v>
          </cell>
          <cell r="E13">
            <v>38429.300000000003</v>
          </cell>
          <cell r="G13">
            <v>38429.300000000003</v>
          </cell>
          <cell r="I13">
            <v>0</v>
          </cell>
        </row>
        <row r="14">
          <cell r="C14" t="str">
            <v>Anticipo a Proveedores</v>
          </cell>
          <cell r="E14">
            <v>54.3</v>
          </cell>
          <cell r="G14">
            <v>54.3</v>
          </cell>
          <cell r="I14">
            <v>0</v>
          </cell>
        </row>
        <row r="15">
          <cell r="C15" t="str">
            <v>Inventario para Ventas</v>
          </cell>
          <cell r="E15">
            <v>169.2</v>
          </cell>
          <cell r="G15">
            <v>169.2</v>
          </cell>
          <cell r="I15">
            <v>0</v>
          </cell>
        </row>
        <row r="16">
          <cell r="C16" t="str">
            <v>Estimaciòn para Cuentas Incobrables</v>
          </cell>
          <cell r="E16">
            <v>14.5</v>
          </cell>
          <cell r="G16">
            <v>14.5</v>
          </cell>
        </row>
        <row r="17">
          <cell r="E17" t="str">
            <v>_</v>
          </cell>
          <cell r="G17" t="str">
            <v>_</v>
          </cell>
          <cell r="I17" t="str">
            <v>_</v>
          </cell>
          <cell r="N17" t="str">
            <v>_</v>
          </cell>
          <cell r="P17" t="str">
            <v>_</v>
          </cell>
          <cell r="R17" t="str">
            <v>_</v>
          </cell>
        </row>
        <row r="18">
          <cell r="B18" t="str">
            <v xml:space="preserve">    TOTAL CIRCULANTE</v>
          </cell>
          <cell r="C18" t="str">
            <v xml:space="preserve">    TOTAL CIRCULANTE</v>
          </cell>
          <cell r="E18">
            <v>67965.3</v>
          </cell>
          <cell r="G18">
            <v>67965.3</v>
          </cell>
          <cell r="I18">
            <v>0</v>
          </cell>
          <cell r="K18" t="str">
            <v xml:space="preserve">    TOTAL A CORTO PLAZO</v>
          </cell>
          <cell r="L18" t="str">
            <v xml:space="preserve">    TOTAL A CORTO PLAZO</v>
          </cell>
          <cell r="N18">
            <v>9160.4000000000015</v>
          </cell>
          <cell r="P18">
            <v>9160.4000000000015</v>
          </cell>
          <cell r="R18">
            <v>0</v>
          </cell>
        </row>
        <row r="19">
          <cell r="E19" t="str">
            <v>-</v>
          </cell>
          <cell r="G19" t="str">
            <v>-</v>
          </cell>
          <cell r="I19" t="str">
            <v>-</v>
          </cell>
          <cell r="N19" t="str">
            <v>-</v>
          </cell>
          <cell r="P19" t="str">
            <v>-</v>
          </cell>
          <cell r="R19" t="str">
            <v>-</v>
          </cell>
        </row>
        <row r="21">
          <cell r="B21" t="str">
            <v>FIJO</v>
          </cell>
          <cell r="C21" t="str">
            <v>Bienes Muebles</v>
          </cell>
          <cell r="E21">
            <v>29670</v>
          </cell>
          <cell r="G21">
            <v>50357.1</v>
          </cell>
          <cell r="I21">
            <v>-20687.099999999999</v>
          </cell>
        </row>
        <row r="22">
          <cell r="C22" t="str">
            <v>Bienes Muebles</v>
          </cell>
          <cell r="E22">
            <v>50357.1</v>
          </cell>
          <cell r="G22">
            <v>50357.1</v>
          </cell>
          <cell r="I22">
            <v>0</v>
          </cell>
        </row>
        <row r="23">
          <cell r="C23" t="str">
            <v>Bienes Inmuebles</v>
          </cell>
          <cell r="E23">
            <v>89600.5</v>
          </cell>
          <cell r="G23">
            <v>89600.5</v>
          </cell>
          <cell r="I23">
            <v>0</v>
          </cell>
        </row>
        <row r="24">
          <cell r="C24" t="str">
            <v>Revaluación de Bienes Muebles</v>
          </cell>
          <cell r="E24">
            <v>12456.5</v>
          </cell>
          <cell r="G24">
            <v>12456.5</v>
          </cell>
          <cell r="I24">
            <v>0</v>
          </cell>
        </row>
        <row r="25">
          <cell r="C25" t="str">
            <v>Revaluación de Bienes Inmuebles</v>
          </cell>
          <cell r="E25">
            <v>56095.5</v>
          </cell>
          <cell r="G25">
            <v>56095.5</v>
          </cell>
          <cell r="I25">
            <v>0</v>
          </cell>
        </row>
        <row r="26">
          <cell r="C26" t="str">
            <v>Depreciación Acumulada de Bienes Muebles</v>
          </cell>
          <cell r="E26">
            <v>-27805.4</v>
          </cell>
          <cell r="G26">
            <v>-27805.4</v>
          </cell>
          <cell r="I26">
            <v>0</v>
          </cell>
        </row>
        <row r="27">
          <cell r="C27" t="str">
            <v>Depreciación Acumulada de Bienes Inmuebles</v>
          </cell>
          <cell r="E27">
            <v>-28904.1</v>
          </cell>
          <cell r="G27">
            <v>-28904.1</v>
          </cell>
          <cell r="I27">
            <v>0</v>
          </cell>
        </row>
        <row r="28">
          <cell r="C28" t="str">
            <v>Depreciación Revaluada de Bienes Muebles</v>
          </cell>
          <cell r="E28">
            <v>-9852.7999999999993</v>
          </cell>
          <cell r="G28">
            <v>-9852.7999999999993</v>
          </cell>
          <cell r="I28">
            <v>0</v>
          </cell>
        </row>
        <row r="29">
          <cell r="C29" t="str">
            <v>Depreciación Revaluada de Bienes Inmuebles</v>
          </cell>
          <cell r="E29">
            <v>-18054.7</v>
          </cell>
          <cell r="G29">
            <v>-18054.7</v>
          </cell>
          <cell r="I29">
            <v>0</v>
          </cell>
          <cell r="N29" t="str">
            <v>-</v>
          </cell>
          <cell r="P29" t="str">
            <v>-</v>
          </cell>
          <cell r="R29" t="str">
            <v>-</v>
          </cell>
        </row>
        <row r="30">
          <cell r="C30" t="str">
            <v xml:space="preserve">    TOTAL FIJO</v>
          </cell>
          <cell r="E30" t="str">
            <v>_</v>
          </cell>
          <cell r="G30" t="str">
            <v>_</v>
          </cell>
          <cell r="I30" t="str">
            <v>_</v>
          </cell>
          <cell r="L30" t="str">
            <v xml:space="preserve">    TOTAL PASIVO</v>
          </cell>
          <cell r="N30" t="str">
            <v>-</v>
          </cell>
          <cell r="P30" t="str">
            <v>-</v>
          </cell>
          <cell r="R30" t="str">
            <v>-</v>
          </cell>
        </row>
        <row r="31">
          <cell r="B31" t="str">
            <v xml:space="preserve">    TOTAL FIJO</v>
          </cell>
          <cell r="E31">
            <v>123892.60000000002</v>
          </cell>
          <cell r="G31">
            <v>123892.60000000002</v>
          </cell>
          <cell r="I31">
            <v>0</v>
          </cell>
          <cell r="K31" t="str">
            <v xml:space="preserve">    TOTAL PASIVO</v>
          </cell>
          <cell r="N31">
            <v>9160.4000000000015</v>
          </cell>
          <cell r="P31">
            <v>9160.4000000000015</v>
          </cell>
          <cell r="R31">
            <v>0</v>
          </cell>
        </row>
        <row r="32">
          <cell r="E32" t="str">
            <v>-</v>
          </cell>
          <cell r="G32" t="str">
            <v>-</v>
          </cell>
          <cell r="I32" t="str">
            <v>-</v>
          </cell>
          <cell r="N32" t="str">
            <v>-</v>
          </cell>
          <cell r="P32" t="str">
            <v>-</v>
          </cell>
          <cell r="R32" t="str">
            <v>-</v>
          </cell>
        </row>
        <row r="33">
          <cell r="B33" t="str">
            <v>OTROS ACTIVOS</v>
          </cell>
          <cell r="C33" t="str">
            <v>Construcciones en Proceso</v>
          </cell>
          <cell r="E33">
            <v>60484.4</v>
          </cell>
          <cell r="G33">
            <v>17592.400000000001</v>
          </cell>
          <cell r="I33">
            <v>42892</v>
          </cell>
          <cell r="K33" t="str">
            <v>PATRIMONIO</v>
          </cell>
          <cell r="L33" t="str">
            <v>Patrimonio</v>
          </cell>
          <cell r="N33">
            <v>90603.3</v>
          </cell>
          <cell r="P33">
            <v>106128.9</v>
          </cell>
          <cell r="R33">
            <v>-15525.599999999991</v>
          </cell>
        </row>
        <row r="34">
          <cell r="B34" t="str">
            <v>OTROS ACTIVOS</v>
          </cell>
          <cell r="C34" t="str">
            <v>Depósitos en Garantía</v>
          </cell>
          <cell r="G34">
            <v>26.9</v>
          </cell>
          <cell r="I34">
            <v>-26.9</v>
          </cell>
          <cell r="K34" t="str">
            <v>PATRIMONIO</v>
          </cell>
          <cell r="L34" t="str">
            <v>Resultado de Ejercicios Anteriores</v>
          </cell>
          <cell r="N34">
            <v>26128.799999999999</v>
          </cell>
          <cell r="P34">
            <v>795.6</v>
          </cell>
          <cell r="R34">
            <v>25333.200000000001</v>
          </cell>
        </row>
        <row r="35">
          <cell r="C35" t="str">
            <v>Construcciones en Proceso</v>
          </cell>
          <cell r="E35">
            <v>17592.400000000001</v>
          </cell>
          <cell r="G35">
            <v>17592.400000000001</v>
          </cell>
          <cell r="I35">
            <v>0</v>
          </cell>
          <cell r="L35" t="str">
            <v>Patrimonio</v>
          </cell>
          <cell r="N35">
            <v>106128.9</v>
          </cell>
          <cell r="P35">
            <v>106128.9</v>
          </cell>
          <cell r="R35">
            <v>0</v>
          </cell>
        </row>
        <row r="36">
          <cell r="C36" t="str">
            <v>Depósitos en Garantía</v>
          </cell>
          <cell r="E36">
            <v>26.9</v>
          </cell>
          <cell r="G36">
            <v>26.9</v>
          </cell>
          <cell r="I36">
            <v>0</v>
          </cell>
          <cell r="L36" t="str">
            <v>Resultado de Ejercicios Anteriores</v>
          </cell>
          <cell r="N36">
            <v>795.6</v>
          </cell>
          <cell r="P36">
            <v>795.6</v>
          </cell>
          <cell r="R36">
            <v>0</v>
          </cell>
        </row>
        <row r="37">
          <cell r="C37" t="str">
            <v>Gastos de Instalación</v>
          </cell>
          <cell r="E37">
            <v>1305.5</v>
          </cell>
          <cell r="G37">
            <v>1305.5</v>
          </cell>
          <cell r="I37">
            <v>0</v>
          </cell>
          <cell r="L37" t="str">
            <v xml:space="preserve">Resultado del Ejercicio </v>
          </cell>
          <cell r="N37">
            <v>26094.3</v>
          </cell>
          <cell r="P37">
            <v>26094.3</v>
          </cell>
          <cell r="R37">
            <v>0</v>
          </cell>
        </row>
        <row r="38">
          <cell r="C38" t="str">
            <v>Amortización Acumulada de Gastos de Instalación</v>
          </cell>
          <cell r="E38">
            <v>-580</v>
          </cell>
          <cell r="G38">
            <v>-580</v>
          </cell>
          <cell r="I38">
            <v>0</v>
          </cell>
          <cell r="L38" t="str">
            <v>Superávit por Revaluación</v>
          </cell>
          <cell r="N38">
            <v>68114.3</v>
          </cell>
          <cell r="P38">
            <v>68114.3</v>
          </cell>
          <cell r="R38">
            <v>0</v>
          </cell>
        </row>
        <row r="39">
          <cell r="C39" t="str">
            <v>Pagos Anticipados</v>
          </cell>
          <cell r="E39">
            <v>90.8</v>
          </cell>
          <cell r="G39">
            <v>90.8</v>
          </cell>
          <cell r="I39">
            <v>0</v>
          </cell>
          <cell r="L39" t="str">
            <v xml:space="preserve">    TOTAL PATRIMONIO</v>
          </cell>
          <cell r="N39">
            <v>300368.3</v>
          </cell>
          <cell r="P39">
            <v>201133.09999999998</v>
          </cell>
          <cell r="R39">
            <v>99235.200000000012</v>
          </cell>
        </row>
        <row r="40">
          <cell r="E40" t="str">
            <v>_</v>
          </cell>
          <cell r="G40" t="str">
            <v>_</v>
          </cell>
          <cell r="I40" t="str">
            <v>_</v>
          </cell>
          <cell r="N40" t="str">
            <v>_</v>
          </cell>
          <cell r="P40" t="str">
            <v>_</v>
          </cell>
          <cell r="R40" t="str">
            <v>_</v>
          </cell>
        </row>
        <row r="41">
          <cell r="B41" t="str">
            <v xml:space="preserve">    TOTAL DIFERIDO</v>
          </cell>
          <cell r="C41" t="str">
            <v>TOTAL OTROS ACTIVOS</v>
          </cell>
          <cell r="E41">
            <v>18435.600000000002</v>
          </cell>
          <cell r="G41">
            <v>18435.600000000002</v>
          </cell>
          <cell r="I41">
            <v>0</v>
          </cell>
          <cell r="K41" t="str">
            <v xml:space="preserve">    TOTAL PATRIMONIO</v>
          </cell>
          <cell r="L41" t="str">
            <v xml:space="preserve">    TOTAL PASIVO Y PATRIMONIO</v>
          </cell>
          <cell r="N41">
            <v>201133.09999999998</v>
          </cell>
          <cell r="P41">
            <v>201133.09999999998</v>
          </cell>
          <cell r="R41">
            <v>0</v>
          </cell>
        </row>
        <row r="42">
          <cell r="E42" t="str">
            <v>_</v>
          </cell>
          <cell r="G42" t="str">
            <v>_</v>
          </cell>
          <cell r="I42" t="str">
            <v>_</v>
          </cell>
          <cell r="N42" t="str">
            <v>_</v>
          </cell>
          <cell r="P42" t="str">
            <v>_</v>
          </cell>
          <cell r="R42" t="str">
            <v>_</v>
          </cell>
        </row>
        <row r="43">
          <cell r="B43" t="str">
            <v xml:space="preserve">    TOTAL ACTIVO</v>
          </cell>
          <cell r="E43">
            <v>210293.50000000003</v>
          </cell>
          <cell r="G43">
            <v>210293.50000000003</v>
          </cell>
          <cell r="I43">
            <v>0</v>
          </cell>
          <cell r="K43" t="str">
            <v xml:space="preserve">    TOTAL PASIVO Y PATRIMONIO</v>
          </cell>
          <cell r="N43">
            <v>210293.49999999997</v>
          </cell>
          <cell r="P43">
            <v>210293.49999999997</v>
          </cell>
          <cell r="R43">
            <v>0</v>
          </cell>
        </row>
        <row r="44">
          <cell r="E44" t="str">
            <v>=</v>
          </cell>
          <cell r="G44" t="str">
            <v>=</v>
          </cell>
          <cell r="I44" t="str">
            <v>=</v>
          </cell>
          <cell r="N44" t="str">
            <v>=</v>
          </cell>
          <cell r="P44" t="str">
            <v>=</v>
          </cell>
          <cell r="R44" t="str">
            <v>=</v>
          </cell>
        </row>
        <row r="45">
          <cell r="B45" t="str">
            <v>* FUENTE: Elaboración propia OSFEM.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O POS FINAN"/>
      <sheetName val="EDO_RESULTADOS"/>
      <sheetName val="EDO MOD AL PATRIMONIO"/>
      <sheetName val="COMP_INGRESOS"/>
      <sheetName val="COMP_EGR X CAP"/>
      <sheetName val="AVANCE OPERATIVO"/>
      <sheetName val="PLAZAS"/>
      <sheetName val="Hoja2 (3)"/>
      <sheetName val="Hoja2 (2)"/>
      <sheetName val="EDO_POS_FINAN"/>
      <sheetName val="EDO_MOD_AL_PATRIMONIO"/>
      <sheetName val="COMP_EGR_X_CAP"/>
      <sheetName val="AVANCE_OPERATIVO"/>
      <sheetName val="Hoja2_(3)"/>
      <sheetName val="Hoja2_(2)"/>
      <sheetName val="RESULTADO PRES"/>
      <sheetName val="COMP ING 05-09"/>
      <sheetName val="PROPORCIÓN PAS-ING"/>
      <sheetName val="COMP. EGRESOS CAP"/>
      <sheetName val="AMPLIACIONES"/>
      <sheetName val="AMPLIACIONES GRAF"/>
      <sheetName val="COMP EGR EJERCIDO 05-09"/>
      <sheetName val="FLUJO DE EFECTIVO ok"/>
      <sheetName val="CAPITAL DE TRABAJO"/>
      <sheetName val="EJERCIDO EN OBRA"/>
      <sheetName val="EVOL. DEUDA"/>
      <sheetName val="ACCIONES CONT INT"/>
      <sheetName val="PLAZAS (2)"/>
      <sheetName val="OBSERVACIONES (2)"/>
      <sheetName val="ESTADÍSTICA"/>
      <sheetName val="tablas"/>
    </sheetNames>
    <sheetDataSet>
      <sheetData sheetId="0">
        <row r="2">
          <cell r="B2" t="str">
            <v>ESTADO DE POSICIÓN FINANCIERA</v>
          </cell>
        </row>
        <row r="3">
          <cell r="B3" t="str">
            <v>Al 31 DE DICIEMBRE DE 2008</v>
          </cell>
        </row>
        <row r="4">
          <cell r="B4" t="str">
            <v>(Miles de Pesos)</v>
          </cell>
        </row>
        <row r="6">
          <cell r="B6" t="str">
            <v>C U E N T A</v>
          </cell>
          <cell r="E6" t="str">
            <v>2 0 0 8</v>
          </cell>
          <cell r="G6" t="str">
            <v>2 0 0 7</v>
          </cell>
          <cell r="I6" t="str">
            <v>VARIACIÓN</v>
          </cell>
          <cell r="L6" t="str">
            <v xml:space="preserve">C U E N T A </v>
          </cell>
          <cell r="N6" t="str">
            <v>2 0 0 8</v>
          </cell>
          <cell r="P6" t="str">
            <v>2 0 0 7</v>
          </cell>
          <cell r="R6" t="str">
            <v>VARIACIÓN</v>
          </cell>
        </row>
        <row r="8">
          <cell r="B8" t="str">
            <v xml:space="preserve">A C T I V O </v>
          </cell>
          <cell r="C8" t="str">
            <v xml:space="preserve">A C T I V O </v>
          </cell>
          <cell r="K8" t="str">
            <v xml:space="preserve">P A S I V O </v>
          </cell>
          <cell r="L8" t="str">
            <v>A CORTO PLAZO</v>
          </cell>
        </row>
        <row r="9">
          <cell r="B9" t="str">
            <v>CIRCULANTE</v>
          </cell>
          <cell r="C9" t="str">
            <v>Fondo Fijo de Caja</v>
          </cell>
          <cell r="E9">
            <v>15</v>
          </cell>
          <cell r="G9">
            <v>2.5</v>
          </cell>
          <cell r="I9">
            <v>12.5</v>
          </cell>
          <cell r="K9" t="str">
            <v>A CORTO PLAZO</v>
          </cell>
          <cell r="L9" t="str">
            <v>Cuentas por Pagar</v>
          </cell>
          <cell r="N9">
            <v>41925.199999999997</v>
          </cell>
          <cell r="P9">
            <v>8550.7000000000007</v>
          </cell>
          <cell r="R9">
            <v>33374.5</v>
          </cell>
        </row>
        <row r="10">
          <cell r="C10" t="str">
            <v>Fondo Fijo de Caja</v>
          </cell>
          <cell r="E10">
            <v>2.5</v>
          </cell>
          <cell r="G10">
            <v>2.5</v>
          </cell>
          <cell r="I10">
            <v>0</v>
          </cell>
          <cell r="L10" t="str">
            <v>Cuentas por Pagar</v>
          </cell>
          <cell r="N10">
            <v>8550.7000000000007</v>
          </cell>
          <cell r="P10">
            <v>8550.7000000000007</v>
          </cell>
          <cell r="R10">
            <v>0</v>
          </cell>
        </row>
        <row r="11">
          <cell r="C11" t="str">
            <v>Bancos</v>
          </cell>
          <cell r="E11">
            <v>20205.900000000001</v>
          </cell>
          <cell r="G11">
            <v>20205.900000000001</v>
          </cell>
          <cell r="I11">
            <v>0</v>
          </cell>
          <cell r="L11" t="str">
            <v>Retenciones a Favor de Terceros por Pagar</v>
          </cell>
          <cell r="N11">
            <v>609.70000000000005</v>
          </cell>
          <cell r="P11">
            <v>609.70000000000005</v>
          </cell>
          <cell r="R11">
            <v>0</v>
          </cell>
        </row>
        <row r="12">
          <cell r="C12" t="str">
            <v>Inversiones en Instituciones Financieras</v>
          </cell>
          <cell r="E12">
            <v>9089.6</v>
          </cell>
          <cell r="G12">
            <v>9089.6</v>
          </cell>
          <cell r="I12">
            <v>0</v>
          </cell>
        </row>
        <row r="13">
          <cell r="C13" t="str">
            <v>Deudores Diversos</v>
          </cell>
          <cell r="E13">
            <v>38429.300000000003</v>
          </cell>
          <cell r="G13">
            <v>38429.300000000003</v>
          </cell>
          <cell r="I13">
            <v>0</v>
          </cell>
        </row>
        <row r="14">
          <cell r="C14" t="str">
            <v>Anticipo a Proveedores</v>
          </cell>
          <cell r="E14">
            <v>54.3</v>
          </cell>
          <cell r="G14">
            <v>54.3</v>
          </cell>
          <cell r="I14">
            <v>0</v>
          </cell>
        </row>
        <row r="15">
          <cell r="C15" t="str">
            <v>Inventario para Ventas</v>
          </cell>
          <cell r="E15">
            <v>169.2</v>
          </cell>
          <cell r="G15">
            <v>169.2</v>
          </cell>
          <cell r="I15">
            <v>0</v>
          </cell>
        </row>
        <row r="16">
          <cell r="C16" t="str">
            <v>Estimaciòn para Cuentas Incobrables</v>
          </cell>
          <cell r="E16">
            <v>14.5</v>
          </cell>
          <cell r="G16">
            <v>14.5</v>
          </cell>
        </row>
        <row r="17">
          <cell r="E17" t="str">
            <v>_</v>
          </cell>
          <cell r="G17" t="str">
            <v>_</v>
          </cell>
          <cell r="I17" t="str">
            <v>_</v>
          </cell>
          <cell r="N17" t="str">
            <v>_</v>
          </cell>
          <cell r="P17" t="str">
            <v>_</v>
          </cell>
          <cell r="R17" t="str">
            <v>_</v>
          </cell>
        </row>
        <row r="18">
          <cell r="B18" t="str">
            <v xml:space="preserve">    TOTAL CIRCULANTE</v>
          </cell>
          <cell r="C18" t="str">
            <v xml:space="preserve">    TOTAL CIRCULANTE</v>
          </cell>
          <cell r="E18">
            <v>67965.3</v>
          </cell>
          <cell r="G18">
            <v>67965.3</v>
          </cell>
          <cell r="I18">
            <v>0</v>
          </cell>
          <cell r="K18" t="str">
            <v xml:space="preserve">    TOTAL A CORTO PLAZO</v>
          </cell>
          <cell r="L18" t="str">
            <v xml:space="preserve">    TOTAL A CORTO PLAZO</v>
          </cell>
          <cell r="N18">
            <v>9160.4000000000015</v>
          </cell>
          <cell r="P18">
            <v>9160.4000000000015</v>
          </cell>
          <cell r="R18">
            <v>0</v>
          </cell>
        </row>
        <row r="19">
          <cell r="E19" t="str">
            <v>-</v>
          </cell>
          <cell r="G19" t="str">
            <v>-</v>
          </cell>
          <cell r="I19" t="str">
            <v>-</v>
          </cell>
          <cell r="N19" t="str">
            <v>-</v>
          </cell>
          <cell r="P19" t="str">
            <v>-</v>
          </cell>
          <cell r="R19" t="str">
            <v>-</v>
          </cell>
        </row>
        <row r="21">
          <cell r="B21" t="str">
            <v>FIJO</v>
          </cell>
          <cell r="C21" t="str">
            <v>Bienes Muebles</v>
          </cell>
          <cell r="E21">
            <v>29670</v>
          </cell>
          <cell r="G21">
            <v>50357.1</v>
          </cell>
          <cell r="I21">
            <v>-20687.099999999999</v>
          </cell>
        </row>
        <row r="22">
          <cell r="C22" t="str">
            <v>Bienes Muebles</v>
          </cell>
          <cell r="E22">
            <v>50357.1</v>
          </cell>
          <cell r="G22">
            <v>50357.1</v>
          </cell>
          <cell r="I22">
            <v>0</v>
          </cell>
        </row>
        <row r="23">
          <cell r="C23" t="str">
            <v>Bienes Inmuebles</v>
          </cell>
          <cell r="E23">
            <v>89600.5</v>
          </cell>
          <cell r="G23">
            <v>89600.5</v>
          </cell>
          <cell r="I23">
            <v>0</v>
          </cell>
        </row>
        <row r="24">
          <cell r="C24" t="str">
            <v>Revaluación de Bienes Muebles</v>
          </cell>
          <cell r="E24">
            <v>12456.5</v>
          </cell>
          <cell r="G24">
            <v>12456.5</v>
          </cell>
          <cell r="I24">
            <v>0</v>
          </cell>
        </row>
        <row r="25">
          <cell r="C25" t="str">
            <v>Revaluación de Bienes Inmuebles</v>
          </cell>
          <cell r="E25">
            <v>56095.5</v>
          </cell>
          <cell r="G25">
            <v>56095.5</v>
          </cell>
          <cell r="I25">
            <v>0</v>
          </cell>
        </row>
        <row r="26">
          <cell r="C26" t="str">
            <v>Depreciación Acumulada de Bienes Muebles</v>
          </cell>
          <cell r="E26">
            <v>-27805.4</v>
          </cell>
          <cell r="G26">
            <v>-27805.4</v>
          </cell>
          <cell r="I26">
            <v>0</v>
          </cell>
        </row>
        <row r="27">
          <cell r="C27" t="str">
            <v>Depreciación Acumulada de Bienes Inmuebles</v>
          </cell>
          <cell r="E27">
            <v>-28904.1</v>
          </cell>
          <cell r="G27">
            <v>-28904.1</v>
          </cell>
          <cell r="I27">
            <v>0</v>
          </cell>
        </row>
        <row r="28">
          <cell r="C28" t="str">
            <v>Depreciación Revaluada de Bienes Muebles</v>
          </cell>
          <cell r="E28">
            <v>-9852.7999999999993</v>
          </cell>
          <cell r="G28">
            <v>-9852.7999999999993</v>
          </cell>
          <cell r="I28">
            <v>0</v>
          </cell>
        </row>
        <row r="29">
          <cell r="C29" t="str">
            <v>Depreciación Revaluada de Bienes Inmuebles</v>
          </cell>
          <cell r="E29">
            <v>-18054.7</v>
          </cell>
          <cell r="G29">
            <v>-18054.7</v>
          </cell>
          <cell r="I29">
            <v>0</v>
          </cell>
          <cell r="N29" t="str">
            <v>-</v>
          </cell>
          <cell r="P29" t="str">
            <v>-</v>
          </cell>
          <cell r="R29" t="str">
            <v>-</v>
          </cell>
        </row>
        <row r="30">
          <cell r="C30" t="str">
            <v xml:space="preserve">    TOTAL FIJO</v>
          </cell>
          <cell r="E30" t="str">
            <v>_</v>
          </cell>
          <cell r="G30" t="str">
            <v>_</v>
          </cell>
          <cell r="I30" t="str">
            <v>_</v>
          </cell>
          <cell r="L30" t="str">
            <v xml:space="preserve">    TOTAL PASIVO</v>
          </cell>
          <cell r="N30" t="str">
            <v>-</v>
          </cell>
          <cell r="P30" t="str">
            <v>-</v>
          </cell>
          <cell r="R30" t="str">
            <v>-</v>
          </cell>
        </row>
        <row r="31">
          <cell r="B31" t="str">
            <v xml:space="preserve">    TOTAL FIJO</v>
          </cell>
          <cell r="E31">
            <v>123892.60000000002</v>
          </cell>
          <cell r="G31">
            <v>123892.60000000002</v>
          </cell>
          <cell r="I31">
            <v>0</v>
          </cell>
          <cell r="K31" t="str">
            <v xml:space="preserve">    TOTAL PASIVO</v>
          </cell>
          <cell r="N31">
            <v>9160.4000000000015</v>
          </cell>
          <cell r="P31">
            <v>9160.4000000000015</v>
          </cell>
          <cell r="R31">
            <v>0</v>
          </cell>
        </row>
        <row r="32">
          <cell r="E32" t="str">
            <v>-</v>
          </cell>
          <cell r="G32" t="str">
            <v>-</v>
          </cell>
          <cell r="I32" t="str">
            <v>-</v>
          </cell>
          <cell r="N32" t="str">
            <v>-</v>
          </cell>
          <cell r="P32" t="str">
            <v>-</v>
          </cell>
          <cell r="R32" t="str">
            <v>-</v>
          </cell>
        </row>
        <row r="33">
          <cell r="B33" t="str">
            <v>OTROS ACTIVOS</v>
          </cell>
          <cell r="C33" t="str">
            <v>Construcciones en Proceso</v>
          </cell>
          <cell r="E33">
            <v>60484.4</v>
          </cell>
          <cell r="G33">
            <v>17592.400000000001</v>
          </cell>
          <cell r="I33">
            <v>42892</v>
          </cell>
          <cell r="K33" t="str">
            <v>PATRIMONIO</v>
          </cell>
          <cell r="L33" t="str">
            <v>Patrimonio</v>
          </cell>
          <cell r="N33">
            <v>90603.3</v>
          </cell>
          <cell r="P33">
            <v>106128.9</v>
          </cell>
          <cell r="R33">
            <v>-15525.599999999991</v>
          </cell>
        </row>
        <row r="34">
          <cell r="B34" t="str">
            <v>OTROS ACTIVOS</v>
          </cell>
          <cell r="C34" t="str">
            <v>Depósitos en Garantía</v>
          </cell>
          <cell r="G34">
            <v>26.9</v>
          </cell>
          <cell r="I34">
            <v>-26.9</v>
          </cell>
          <cell r="K34" t="str">
            <v>PATRIMONIO</v>
          </cell>
          <cell r="L34" t="str">
            <v>Resultado de Ejercicios Anteriores</v>
          </cell>
          <cell r="N34">
            <v>26128.799999999999</v>
          </cell>
          <cell r="P34">
            <v>795.6</v>
          </cell>
          <cell r="R34">
            <v>25333.200000000001</v>
          </cell>
        </row>
        <row r="35">
          <cell r="C35" t="str">
            <v>Construcciones en Proceso</v>
          </cell>
          <cell r="E35">
            <v>17592.400000000001</v>
          </cell>
          <cell r="G35">
            <v>17592.400000000001</v>
          </cell>
          <cell r="I35">
            <v>0</v>
          </cell>
          <cell r="L35" t="str">
            <v>Patrimonio</v>
          </cell>
          <cell r="N35">
            <v>106128.9</v>
          </cell>
          <cell r="P35">
            <v>106128.9</v>
          </cell>
          <cell r="R35">
            <v>0</v>
          </cell>
        </row>
        <row r="36">
          <cell r="C36" t="str">
            <v>Depósitos en Garantía</v>
          </cell>
          <cell r="E36">
            <v>26.9</v>
          </cell>
          <cell r="G36">
            <v>26.9</v>
          </cell>
          <cell r="I36">
            <v>0</v>
          </cell>
          <cell r="L36" t="str">
            <v>Resultado de Ejercicios Anteriores</v>
          </cell>
          <cell r="N36">
            <v>795.6</v>
          </cell>
          <cell r="P36">
            <v>795.6</v>
          </cell>
          <cell r="R36">
            <v>0</v>
          </cell>
        </row>
        <row r="37">
          <cell r="C37" t="str">
            <v>Gastos de Instalación</v>
          </cell>
          <cell r="E37">
            <v>1305.5</v>
          </cell>
          <cell r="G37">
            <v>1305.5</v>
          </cell>
          <cell r="I37">
            <v>0</v>
          </cell>
          <cell r="L37" t="str">
            <v xml:space="preserve">Resultado del Ejercicio </v>
          </cell>
          <cell r="N37">
            <v>26094.3</v>
          </cell>
          <cell r="P37">
            <v>26094.3</v>
          </cell>
          <cell r="R37">
            <v>0</v>
          </cell>
        </row>
        <row r="38">
          <cell r="C38" t="str">
            <v>Amortización Acumulada de Gastos de Instalación</v>
          </cell>
          <cell r="E38">
            <v>-580</v>
          </cell>
          <cell r="G38">
            <v>-580</v>
          </cell>
          <cell r="I38">
            <v>0</v>
          </cell>
          <cell r="L38" t="str">
            <v>Superávit por Revaluación</v>
          </cell>
          <cell r="N38">
            <v>68114.3</v>
          </cell>
          <cell r="P38">
            <v>68114.3</v>
          </cell>
          <cell r="R38">
            <v>0</v>
          </cell>
        </row>
        <row r="39">
          <cell r="C39" t="str">
            <v>Pagos Anticipados</v>
          </cell>
          <cell r="E39">
            <v>90.8</v>
          </cell>
          <cell r="G39">
            <v>90.8</v>
          </cell>
          <cell r="I39">
            <v>0</v>
          </cell>
          <cell r="L39" t="str">
            <v xml:space="preserve">    TOTAL PATRIMONIO</v>
          </cell>
          <cell r="N39">
            <v>300368.3</v>
          </cell>
          <cell r="P39">
            <v>201133.09999999998</v>
          </cell>
          <cell r="R39">
            <v>99235.200000000012</v>
          </cell>
        </row>
        <row r="40">
          <cell r="E40" t="str">
            <v>_</v>
          </cell>
          <cell r="G40" t="str">
            <v>_</v>
          </cell>
          <cell r="I40" t="str">
            <v>_</v>
          </cell>
          <cell r="N40" t="str">
            <v>_</v>
          </cell>
          <cell r="P40" t="str">
            <v>_</v>
          </cell>
          <cell r="R40" t="str">
            <v>_</v>
          </cell>
        </row>
        <row r="41">
          <cell r="B41" t="str">
            <v xml:space="preserve">    TOTAL DIFERIDO</v>
          </cell>
          <cell r="C41" t="str">
            <v>TOTAL OTROS ACTIVOS</v>
          </cell>
          <cell r="E41">
            <v>18435.600000000002</v>
          </cell>
          <cell r="G41">
            <v>18435.600000000002</v>
          </cell>
          <cell r="I41">
            <v>0</v>
          </cell>
          <cell r="K41" t="str">
            <v xml:space="preserve">    TOTAL PATRIMONIO</v>
          </cell>
          <cell r="L41" t="str">
            <v xml:space="preserve">    TOTAL PASIVO Y PATRIMONIO</v>
          </cell>
          <cell r="N41">
            <v>201133.09999999998</v>
          </cell>
          <cell r="P41">
            <v>201133.09999999998</v>
          </cell>
          <cell r="R41">
            <v>0</v>
          </cell>
        </row>
        <row r="42">
          <cell r="E42" t="str">
            <v>_</v>
          </cell>
          <cell r="G42" t="str">
            <v>_</v>
          </cell>
          <cell r="I42" t="str">
            <v>_</v>
          </cell>
          <cell r="N42" t="str">
            <v>_</v>
          </cell>
          <cell r="P42" t="str">
            <v>_</v>
          </cell>
          <cell r="R42" t="str">
            <v>_</v>
          </cell>
        </row>
        <row r="43">
          <cell r="B43" t="str">
            <v xml:space="preserve">    TOTAL ACTIVO</v>
          </cell>
          <cell r="E43">
            <v>210293.50000000003</v>
          </cell>
          <cell r="G43">
            <v>210293.50000000003</v>
          </cell>
          <cell r="I43">
            <v>0</v>
          </cell>
          <cell r="K43" t="str">
            <v xml:space="preserve">    TOTAL PASIVO Y PATRIMONIO</v>
          </cell>
          <cell r="N43">
            <v>210293.49999999997</v>
          </cell>
          <cell r="P43">
            <v>210293.49999999997</v>
          </cell>
          <cell r="R43">
            <v>0</v>
          </cell>
        </row>
        <row r="44">
          <cell r="E44" t="str">
            <v>=</v>
          </cell>
          <cell r="G44" t="str">
            <v>=</v>
          </cell>
          <cell r="I44" t="str">
            <v>=</v>
          </cell>
          <cell r="N44" t="str">
            <v>=</v>
          </cell>
          <cell r="P44" t="str">
            <v>=</v>
          </cell>
          <cell r="R44" t="str">
            <v>=</v>
          </cell>
        </row>
        <row r="45">
          <cell r="B45" t="str">
            <v>* FUENTE: Elaboración propia OSFEM.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PRES"/>
      <sheetName val="COMP_INGRESOS"/>
      <sheetName val="COMP ING 05-09"/>
      <sheetName val="PROPORCIÓN PAS-ING"/>
      <sheetName val="COMP. EGRESOS CAP"/>
      <sheetName val="AMPLIACIONES"/>
      <sheetName val="AMPLIACIONES GRAF"/>
      <sheetName val="COMP EGR EJERCIDO 05-09"/>
      <sheetName val="EDO POS FINAN"/>
      <sheetName val="EDO_RESULTADOS"/>
      <sheetName val="FLUJO DE EFECTIVO ok"/>
      <sheetName val="EDO MOD AL PATRIMONIO"/>
      <sheetName val="CAPITAL DE TRABAJO"/>
      <sheetName val="EJERCIDO EN OBRA"/>
      <sheetName val="EVOL. DEUDA"/>
      <sheetName val="ACCIONES CONT INT"/>
      <sheetName val="PLAZAS (2)"/>
      <sheetName val="OBSERVACIONES (2)"/>
      <sheetName val="ESTADÍST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se-05"/>
      <sheetName val="Conclusiones"/>
      <sheetName val="a"/>
    </sheetNames>
    <sheetDataSet>
      <sheetData sheetId="0">
        <row r="1">
          <cell r="B1" t="str">
            <v>COMPARATIVO DE EGRESOS POR CAPÍTULO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5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 G R E S O S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>EJERCIDO</v>
          </cell>
          <cell r="N6" t="str">
            <v>IMPORTE</v>
          </cell>
        </row>
        <row r="8">
          <cell r="B8" t="str">
            <v>SERVICIOS PERSONALES</v>
          </cell>
          <cell r="D8">
            <v>59245</v>
          </cell>
          <cell r="F8">
            <v>2188.6</v>
          </cell>
          <cell r="H8">
            <v>3508.6</v>
          </cell>
          <cell r="J8">
            <v>57925</v>
          </cell>
          <cell r="L8">
            <v>56042.2</v>
          </cell>
          <cell r="N8">
            <v>-1882.8000000000029</v>
          </cell>
        </row>
        <row r="9">
          <cell r="B9" t="str">
            <v>MATERIALES Y SUMINISTROS</v>
          </cell>
          <cell r="D9">
            <v>3673</v>
          </cell>
          <cell r="F9">
            <v>138</v>
          </cell>
          <cell r="H9">
            <v>1096.7</v>
          </cell>
          <cell r="J9">
            <v>2714.3</v>
          </cell>
          <cell r="L9">
            <v>2345.1999999999998</v>
          </cell>
          <cell r="N9">
            <v>-369.10000000000036</v>
          </cell>
        </row>
        <row r="10">
          <cell r="B10" t="str">
            <v>SERVICIOS GENERALES</v>
          </cell>
          <cell r="D10">
            <v>15800</v>
          </cell>
          <cell r="F10">
            <v>4211.8</v>
          </cell>
          <cell r="H10">
            <v>1933.1</v>
          </cell>
          <cell r="J10">
            <v>18078.7</v>
          </cell>
          <cell r="L10">
            <v>17147.3</v>
          </cell>
          <cell r="N10">
            <v>-931.40000000000146</v>
          </cell>
        </row>
        <row r="11">
          <cell r="B11" t="str">
            <v>BIENES MUEBLES E INMUEBLES</v>
          </cell>
          <cell r="D11">
            <v>422</v>
          </cell>
          <cell r="F11">
            <v>29.7</v>
          </cell>
          <cell r="H11">
            <v>29.7</v>
          </cell>
          <cell r="J11">
            <v>422</v>
          </cell>
          <cell r="L11">
            <v>340.4</v>
          </cell>
          <cell r="N11">
            <v>-81.600000000000023</v>
          </cell>
        </row>
        <row r="12">
          <cell r="D12" t="str">
            <v>__________</v>
          </cell>
          <cell r="F12" t="str">
            <v>__________</v>
          </cell>
          <cell r="H12" t="str">
            <v>__________</v>
          </cell>
          <cell r="J12" t="str">
            <v>__________</v>
          </cell>
          <cell r="L12" t="str">
            <v>__________</v>
          </cell>
          <cell r="N12" t="str">
            <v>__________</v>
          </cell>
        </row>
        <row r="13">
          <cell r="B13" t="str">
            <v xml:space="preserve">         T O T A L</v>
          </cell>
          <cell r="D13">
            <v>79140</v>
          </cell>
          <cell r="F13">
            <v>6568.0999999999995</v>
          </cell>
          <cell r="H13">
            <v>6568.0999999999995</v>
          </cell>
          <cell r="J13">
            <v>79140</v>
          </cell>
          <cell r="L13">
            <v>75875.099999999991</v>
          </cell>
          <cell r="N13">
            <v>-3264.9000000000087</v>
          </cell>
        </row>
        <row r="14">
          <cell r="D14" t="str">
            <v>==========</v>
          </cell>
          <cell r="F14" t="str">
            <v>==========</v>
          </cell>
          <cell r="H14" t="str">
            <v>==========</v>
          </cell>
          <cell r="J14" t="str">
            <v>==========</v>
          </cell>
          <cell r="L14" t="str">
            <v>==========</v>
          </cell>
          <cell r="N14" t="str">
            <v>==========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se-05"/>
      <sheetName val="93"/>
    </sheetNames>
    <sheetDataSet>
      <sheetData sheetId="0">
        <row r="1">
          <cell r="B1" t="str">
            <v>COMPARATIVO DE EGRESOS POR CAPÍTULO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5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 G R E S O S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>EJERCIDO</v>
          </cell>
          <cell r="N6" t="str">
            <v>IMPORTE</v>
          </cell>
        </row>
        <row r="8">
          <cell r="B8" t="str">
            <v>SERVICIOS PERSONALES</v>
          </cell>
          <cell r="D8">
            <v>59245</v>
          </cell>
          <cell r="F8">
            <v>2188.6</v>
          </cell>
          <cell r="H8">
            <v>3508.6</v>
          </cell>
          <cell r="J8">
            <v>57925</v>
          </cell>
          <cell r="L8">
            <v>56042.2</v>
          </cell>
          <cell r="N8">
            <v>-1882.8000000000029</v>
          </cell>
        </row>
        <row r="9">
          <cell r="B9" t="str">
            <v>MATERIALES Y SUMINISTROS</v>
          </cell>
          <cell r="D9">
            <v>3673</v>
          </cell>
          <cell r="F9">
            <v>138</v>
          </cell>
          <cell r="H9">
            <v>1096.7</v>
          </cell>
          <cell r="J9">
            <v>2714.3</v>
          </cell>
          <cell r="L9">
            <v>2345.1999999999998</v>
          </cell>
          <cell r="N9">
            <v>-369.10000000000036</v>
          </cell>
        </row>
        <row r="10">
          <cell r="B10" t="str">
            <v>SERVICIOS GENERALES</v>
          </cell>
          <cell r="D10">
            <v>15800</v>
          </cell>
          <cell r="F10">
            <v>4211.8</v>
          </cell>
          <cell r="H10">
            <v>1933.1</v>
          </cell>
          <cell r="J10">
            <v>18078.7</v>
          </cell>
          <cell r="L10">
            <v>17147.3</v>
          </cell>
          <cell r="N10">
            <v>-931.40000000000146</v>
          </cell>
        </row>
        <row r="11">
          <cell r="B11" t="str">
            <v>BIENES MUEBLES E INMUEBLES</v>
          </cell>
          <cell r="D11">
            <v>422</v>
          </cell>
          <cell r="F11">
            <v>29.7</v>
          </cell>
          <cell r="H11">
            <v>29.7</v>
          </cell>
          <cell r="J11">
            <v>422</v>
          </cell>
          <cell r="L11">
            <v>340.4</v>
          </cell>
          <cell r="N11">
            <v>-81.600000000000023</v>
          </cell>
        </row>
        <row r="12">
          <cell r="D12" t="str">
            <v>__________</v>
          </cell>
          <cell r="F12" t="str">
            <v>__________</v>
          </cell>
          <cell r="H12" t="str">
            <v>__________</v>
          </cell>
          <cell r="J12" t="str">
            <v>__________</v>
          </cell>
          <cell r="L12" t="str">
            <v>__________</v>
          </cell>
          <cell r="N12" t="str">
            <v>__________</v>
          </cell>
        </row>
        <row r="13">
          <cell r="B13" t="str">
            <v xml:space="preserve">         T O T A L</v>
          </cell>
          <cell r="D13">
            <v>79140</v>
          </cell>
          <cell r="F13">
            <v>6568.0999999999995</v>
          </cell>
          <cell r="H13">
            <v>6568.0999999999995</v>
          </cell>
          <cell r="J13">
            <v>79140</v>
          </cell>
          <cell r="L13">
            <v>75875.099999999991</v>
          </cell>
          <cell r="N13">
            <v>-3264.9000000000087</v>
          </cell>
        </row>
        <row r="14">
          <cell r="D14" t="str">
            <v>==========</v>
          </cell>
          <cell r="F14" t="str">
            <v>==========</v>
          </cell>
          <cell r="H14" t="str">
            <v>==========</v>
          </cell>
          <cell r="J14" t="str">
            <v>==========</v>
          </cell>
          <cell r="L14" t="str">
            <v>==========</v>
          </cell>
          <cell r="N14" t="str">
            <v>==========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Base_mun"/>
      <sheetName val="Direccionamiento D"/>
      <sheetName val="Localidades"/>
      <sheetName val="DCCOA-5A"/>
    </sheetNames>
    <sheetDataSet>
      <sheetData sheetId="0">
        <row r="2">
          <cell r="A2" t="str">
            <v>México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DCCOA-5A"/>
      <sheetName val="tablas"/>
      <sheetName val="a"/>
    </sheetNames>
    <sheetDataSet>
      <sheetData sheetId="0"/>
      <sheetData sheetId="1">
        <row r="1">
          <cell r="B1" t="str">
            <v>COMPARATIVO DE EGRESOS POR EJE RECTOR</v>
          </cell>
        </row>
        <row r="2">
          <cell r="B2" t="str">
            <v>(Miles de Pesos)</v>
          </cell>
        </row>
        <row r="4">
          <cell r="D4" t="str">
            <v>P   R   E   S   U   P   U   E   S   T   O        2   0   0   3</v>
          </cell>
        </row>
        <row r="5">
          <cell r="F5" t="str">
            <v>ASIGNACIONES</v>
          </cell>
          <cell r="H5" t="str">
            <v>REDUCCIONES</v>
          </cell>
          <cell r="J5" t="str">
            <v>TOTAL</v>
          </cell>
          <cell r="N5" t="str">
            <v>VARIACIÓN</v>
          </cell>
        </row>
        <row r="6">
          <cell r="B6" t="str">
            <v>EJE RECTOR</v>
          </cell>
          <cell r="D6" t="str">
            <v>INICIAL</v>
          </cell>
          <cell r="F6" t="str">
            <v>Y/O AMPLIACIONES</v>
          </cell>
          <cell r="H6" t="str">
            <v>Y/O DISMINUCIONES</v>
          </cell>
          <cell r="J6" t="str">
            <v>AUTORIZADO</v>
          </cell>
          <cell r="L6" t="str">
            <v xml:space="preserve">  EJERCIDO</v>
          </cell>
          <cell r="N6" t="str">
            <v>IMPORTE</v>
          </cell>
        </row>
        <row r="7">
          <cell r="B7" t="str">
            <v xml:space="preserve">Desarrollo Económico y Empleo </v>
          </cell>
          <cell r="D7">
            <v>20398.8</v>
          </cell>
          <cell r="F7">
            <v>1852.6</v>
          </cell>
          <cell r="H7">
            <v>368.8</v>
          </cell>
          <cell r="J7">
            <v>21882.6</v>
          </cell>
          <cell r="L7">
            <v>20630.900000000001</v>
          </cell>
          <cell r="N7">
            <v>-1251.6999999999971</v>
          </cell>
        </row>
        <row r="8">
          <cell r="B8" t="str">
            <v xml:space="preserve">Desarrollo Regional </v>
          </cell>
          <cell r="D8">
            <v>12599</v>
          </cell>
          <cell r="F8">
            <v>2264.4</v>
          </cell>
          <cell r="H8">
            <v>387.3</v>
          </cell>
          <cell r="J8">
            <v>14476.1</v>
          </cell>
          <cell r="L8">
            <v>14092.7</v>
          </cell>
          <cell r="N8">
            <v>-383.39999999999964</v>
          </cell>
        </row>
        <row r="9">
          <cell r="B9" t="str">
            <v xml:space="preserve">Desarrollo Urbano Sustentable </v>
          </cell>
          <cell r="D9">
            <v>73987.100000000006</v>
          </cell>
          <cell r="F9">
            <v>5791.9</v>
          </cell>
          <cell r="H9">
            <v>5088.7</v>
          </cell>
          <cell r="J9">
            <v>74690.3</v>
          </cell>
          <cell r="L9">
            <v>71497.7</v>
          </cell>
          <cell r="N9">
            <v>-3192.6000000000058</v>
          </cell>
        </row>
        <row r="10">
          <cell r="D10" t="str">
            <v>_________</v>
          </cell>
          <cell r="F10" t="str">
            <v>_________</v>
          </cell>
          <cell r="H10" t="str">
            <v>_________</v>
          </cell>
          <cell r="J10" t="str">
            <v>_________</v>
          </cell>
          <cell r="L10" t="str">
            <v>_________</v>
          </cell>
          <cell r="N10" t="str">
            <v>_________</v>
          </cell>
        </row>
        <row r="11">
          <cell r="B11" t="str">
            <v xml:space="preserve">         T O T A L</v>
          </cell>
          <cell r="D11">
            <v>106984.90000000001</v>
          </cell>
          <cell r="F11">
            <v>9908.9</v>
          </cell>
          <cell r="H11">
            <v>5844.8</v>
          </cell>
          <cell r="J11">
            <v>111049</v>
          </cell>
          <cell r="L11">
            <v>106221.3</v>
          </cell>
          <cell r="N11">
            <v>-4827.7000000000025</v>
          </cell>
        </row>
        <row r="12">
          <cell r="D12" t="str">
            <v>========</v>
          </cell>
          <cell r="F12" t="str">
            <v>========</v>
          </cell>
          <cell r="H12" t="str">
            <v>========</v>
          </cell>
          <cell r="J12" t="str">
            <v>========</v>
          </cell>
          <cell r="L12" t="str">
            <v>========</v>
          </cell>
          <cell r="N12" t="str">
            <v>========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erno_Cache_XXXXX"/>
      <sheetName val="presentacion (2)"/>
      <sheetName val="Deu e Ing PERC"/>
      <sheetName val="RAZONES DE GESTION FIN. (3)"/>
      <sheetName val="TENDENCIA, SFU Y CONSOLIDAC ok"/>
      <sheetName val="ESFC"/>
      <sheetName val="ESFC (2)"/>
      <sheetName val="Razones Financ. (2)"/>
      <sheetName val="EAC "/>
      <sheetName val="EAC  (2)"/>
      <sheetName val="EVHP"/>
      <sheetName val="EDO CAM SIT FIN"/>
      <sheetName val="EDO CAM SIT FIN (2)"/>
      <sheetName val="EFE1CTA"/>
      <sheetName val="EFE CTA&amp;LIBROS"/>
      <sheetName val="EFE CTA&amp;LIBROS (2)"/>
      <sheetName val="DIF CAPTACION Y SDO EN BCOS"/>
      <sheetName val="APLICACIÓN REC.R33 "/>
      <sheetName val="REC.FEDERALES"/>
      <sheetName val="DEUDA "/>
      <sheetName val="DEUDA  (2)"/>
      <sheetName val="PD2"/>
      <sheetName val="PD2 (2)"/>
      <sheetName val="FINANC"/>
      <sheetName val="CAPAC DE ENDEUDAM"/>
      <sheetName val="ANALISIS ENDEUDAMIENTO (2)"/>
      <sheetName val="CONF SALDOS"/>
      <sheetName val="FEFOM (4)"/>
      <sheetName val="H. TRABAJO 2 (2)"/>
      <sheetName val="BALANC PRES MPIO"/>
      <sheetName val="SIST ALERTA P MPIO"/>
      <sheetName val="EAIP2012"/>
      <sheetName val="EEP2012 "/>
      <sheetName val="EAIP2013"/>
      <sheetName val="EEP2013"/>
      <sheetName val="EAIP2014"/>
      <sheetName val="EEP2014"/>
      <sheetName val="EAIP2015"/>
      <sheetName val="EEP2015"/>
      <sheetName val="EAIP2016"/>
      <sheetName val="EAEPE 20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BLACIO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 PRES"/>
      <sheetName val="COMP_INGRESOS"/>
      <sheetName val="COMP ING 05-09"/>
      <sheetName val="PROPORCIÓN PAS-ING"/>
      <sheetName val="COMP. EGRESOS CAP"/>
      <sheetName val="AMPLIACIONES"/>
      <sheetName val="AMPLIACIONES GRAF"/>
      <sheetName val="COMP EGR EJERCIDO 05-09"/>
      <sheetName val="EDO POS FINAN"/>
      <sheetName val="EDO_RESULTADOS"/>
      <sheetName val="FLUJO DE EFECTIVO ok"/>
      <sheetName val="EDO MOD AL PATRIMONIO"/>
      <sheetName val="CAPITAL DE TRABAJO"/>
      <sheetName val="EJERCIDO EN OBRA"/>
      <sheetName val="EVOL. DEUDA"/>
      <sheetName val="ACCIONES CONT INT"/>
      <sheetName val="PLAZAS (2)"/>
      <sheetName val="OBSERVACIONES (2)"/>
      <sheetName val="ESTADÍSTI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B4C87-30AC-4611-9CA3-A04366F3F48F}">
  <sheetPr>
    <tabColor rgb="FF244027"/>
  </sheetPr>
  <dimension ref="A1:D25"/>
  <sheetViews>
    <sheetView tabSelected="1" zoomScale="80" zoomScaleNormal="80" workbookViewId="0">
      <selection activeCell="B27" sqref="B27"/>
    </sheetView>
  </sheetViews>
  <sheetFormatPr baseColWidth="10" defaultColWidth="47.42578125" defaultRowHeight="12.75" x14ac:dyDescent="0.2"/>
  <cols>
    <col min="1" max="1" width="12.85546875" style="154" customWidth="1"/>
    <col min="2" max="2" width="66.7109375" style="1" customWidth="1"/>
    <col min="3" max="3" width="28.28515625" style="1" customWidth="1"/>
    <col min="4" max="4" width="79.28515625" style="1" customWidth="1"/>
    <col min="5" max="16384" width="47.42578125" style="1"/>
  </cols>
  <sheetData>
    <row r="1" spans="1:4" ht="30.75" customHeight="1" thickBot="1" x14ac:dyDescent="0.25">
      <c r="A1" s="281" t="s">
        <v>1167</v>
      </c>
      <c r="B1" s="281"/>
      <c r="C1" s="281"/>
      <c r="D1" s="281"/>
    </row>
    <row r="2" spans="1:4" ht="48" customHeight="1" thickBot="1" x14ac:dyDescent="0.25">
      <c r="A2" s="272" t="s">
        <v>558</v>
      </c>
      <c r="B2" s="272" t="s">
        <v>685</v>
      </c>
      <c r="C2" s="272" t="s">
        <v>686</v>
      </c>
      <c r="D2" s="272" t="s">
        <v>154</v>
      </c>
    </row>
    <row r="3" spans="1:4" ht="36" customHeight="1" thickBot="1" x14ac:dyDescent="0.25">
      <c r="A3" s="273">
        <v>1</v>
      </c>
      <c r="B3" s="274" t="s">
        <v>687</v>
      </c>
      <c r="C3" s="273" t="s">
        <v>1168</v>
      </c>
      <c r="D3" s="274"/>
    </row>
    <row r="4" spans="1:4" ht="36" customHeight="1" thickBot="1" x14ac:dyDescent="0.25">
      <c r="A4" s="273">
        <v>2</v>
      </c>
      <c r="B4" s="274" t="s">
        <v>473</v>
      </c>
      <c r="C4" s="273" t="s">
        <v>1169</v>
      </c>
      <c r="D4" s="274"/>
    </row>
    <row r="5" spans="1:4" ht="36" customHeight="1" thickBot="1" x14ac:dyDescent="0.25">
      <c r="A5" s="273">
        <v>3</v>
      </c>
      <c r="B5" s="274" t="s">
        <v>688</v>
      </c>
      <c r="C5" s="273" t="s">
        <v>1170</v>
      </c>
      <c r="D5" s="274"/>
    </row>
    <row r="6" spans="1:4" ht="36" customHeight="1" thickBot="1" x14ac:dyDescent="0.25">
      <c r="A6" s="273">
        <v>4</v>
      </c>
      <c r="B6" s="274" t="s">
        <v>689</v>
      </c>
      <c r="C6" s="273" t="s">
        <v>1171</v>
      </c>
      <c r="D6" s="274"/>
    </row>
    <row r="7" spans="1:4" ht="36" customHeight="1" thickBot="1" x14ac:dyDescent="0.25">
      <c r="A7" s="273">
        <v>5</v>
      </c>
      <c r="B7" s="274" t="s">
        <v>690</v>
      </c>
      <c r="C7" s="273" t="s">
        <v>1172</v>
      </c>
      <c r="D7" s="274"/>
    </row>
    <row r="8" spans="1:4" ht="36" customHeight="1" thickBot="1" x14ac:dyDescent="0.25">
      <c r="A8" s="273">
        <v>6</v>
      </c>
      <c r="B8" s="274" t="s">
        <v>691</v>
      </c>
      <c r="C8" s="273" t="s">
        <v>1173</v>
      </c>
      <c r="D8" s="274"/>
    </row>
    <row r="9" spans="1:4" ht="36" customHeight="1" thickBot="1" x14ac:dyDescent="0.25">
      <c r="A9" s="273">
        <v>7</v>
      </c>
      <c r="B9" s="274" t="s">
        <v>692</v>
      </c>
      <c r="C9" s="273" t="s">
        <v>1174</v>
      </c>
      <c r="D9" s="274"/>
    </row>
    <row r="10" spans="1:4" ht="36" customHeight="1" thickBot="1" x14ac:dyDescent="0.25">
      <c r="A10" s="273">
        <v>8</v>
      </c>
      <c r="B10" s="274" t="s">
        <v>520</v>
      </c>
      <c r="C10" s="273" t="s">
        <v>1175</v>
      </c>
      <c r="D10" s="274"/>
    </row>
    <row r="11" spans="1:4" ht="36" customHeight="1" thickBot="1" x14ac:dyDescent="0.25">
      <c r="A11" s="273">
        <v>9</v>
      </c>
      <c r="B11" s="274" t="s">
        <v>536</v>
      </c>
      <c r="C11" s="273" t="s">
        <v>1176</v>
      </c>
      <c r="D11" s="274"/>
    </row>
    <row r="12" spans="1:4" ht="36" customHeight="1" thickBot="1" x14ac:dyDescent="0.25">
      <c r="A12" s="273">
        <v>10</v>
      </c>
      <c r="B12" s="274" t="s">
        <v>14</v>
      </c>
      <c r="C12" s="273" t="s">
        <v>1177</v>
      </c>
      <c r="D12" s="274"/>
    </row>
    <row r="13" spans="1:4" ht="36" customHeight="1" thickBot="1" x14ac:dyDescent="0.25">
      <c r="A13" s="273">
        <v>11</v>
      </c>
      <c r="B13" s="274" t="s">
        <v>19</v>
      </c>
      <c r="C13" s="273" t="s">
        <v>1178</v>
      </c>
      <c r="D13" s="274"/>
    </row>
    <row r="14" spans="1:4" ht="32.25" customHeight="1" thickBot="1" x14ac:dyDescent="0.25">
      <c r="A14" s="273">
        <v>12</v>
      </c>
      <c r="B14" s="274" t="s">
        <v>693</v>
      </c>
      <c r="C14" s="273" t="s">
        <v>1179</v>
      </c>
      <c r="D14" s="274"/>
    </row>
    <row r="15" spans="1:4" ht="32.25" customHeight="1" thickBot="1" x14ac:dyDescent="0.25">
      <c r="A15" s="273">
        <v>13</v>
      </c>
      <c r="B15" s="274" t="s">
        <v>694</v>
      </c>
      <c r="C15" s="273" t="s">
        <v>1180</v>
      </c>
      <c r="D15" s="274"/>
    </row>
    <row r="16" spans="1:4" ht="32.25" customHeight="1" thickBot="1" x14ac:dyDescent="0.25">
      <c r="A16" s="273">
        <v>14</v>
      </c>
      <c r="B16" s="274" t="s">
        <v>695</v>
      </c>
      <c r="C16" s="273" t="s">
        <v>1181</v>
      </c>
      <c r="D16" s="274"/>
    </row>
    <row r="17" spans="1:4" ht="32.25" customHeight="1" thickBot="1" x14ac:dyDescent="0.25">
      <c r="A17" s="273">
        <v>15</v>
      </c>
      <c r="B17" s="274" t="s">
        <v>696</v>
      </c>
      <c r="C17" s="273" t="s">
        <v>1182</v>
      </c>
      <c r="D17" s="274"/>
    </row>
    <row r="18" spans="1:4" ht="32.25" customHeight="1" thickBot="1" x14ac:dyDescent="0.25">
      <c r="A18" s="273">
        <v>16</v>
      </c>
      <c r="B18" s="274" t="s">
        <v>697</v>
      </c>
      <c r="C18" s="273" t="s">
        <v>1183</v>
      </c>
      <c r="D18" s="274"/>
    </row>
    <row r="19" spans="1:4" ht="32.25" customHeight="1" thickBot="1" x14ac:dyDescent="0.25">
      <c r="A19" s="273">
        <v>17</v>
      </c>
      <c r="B19" s="274" t="s">
        <v>132</v>
      </c>
      <c r="C19" s="273" t="s">
        <v>1184</v>
      </c>
      <c r="D19" s="274"/>
    </row>
    <row r="20" spans="1:4" ht="32.25" customHeight="1" thickBot="1" x14ac:dyDescent="0.25">
      <c r="A20" s="273">
        <v>18</v>
      </c>
      <c r="B20" s="274" t="s">
        <v>41</v>
      </c>
      <c r="C20" s="273" t="s">
        <v>1185</v>
      </c>
      <c r="D20" s="274"/>
    </row>
    <row r="21" spans="1:4" ht="32.25" customHeight="1" thickBot="1" x14ac:dyDescent="0.25">
      <c r="A21" s="273">
        <v>19</v>
      </c>
      <c r="B21" s="274" t="s">
        <v>52</v>
      </c>
      <c r="C21" s="273" t="s">
        <v>1186</v>
      </c>
      <c r="D21" s="274"/>
    </row>
    <row r="22" spans="1:4" ht="36" customHeight="1" thickBot="1" x14ac:dyDescent="0.25">
      <c r="A22" s="273">
        <v>20</v>
      </c>
      <c r="B22" s="274" t="s">
        <v>698</v>
      </c>
      <c r="C22" s="273" t="s">
        <v>1187</v>
      </c>
      <c r="D22" s="274"/>
    </row>
    <row r="23" spans="1:4" ht="36" customHeight="1" thickBot="1" x14ac:dyDescent="0.25">
      <c r="A23" s="273">
        <v>21</v>
      </c>
      <c r="B23" s="274" t="s">
        <v>172</v>
      </c>
      <c r="C23" s="273" t="s">
        <v>1188</v>
      </c>
      <c r="D23" s="274"/>
    </row>
    <row r="24" spans="1:4" ht="32.25" customHeight="1" thickBot="1" x14ac:dyDescent="0.25">
      <c r="A24" s="273">
        <v>22</v>
      </c>
      <c r="B24" s="275" t="s">
        <v>559</v>
      </c>
      <c r="C24" s="273" t="s">
        <v>1189</v>
      </c>
      <c r="D24" s="274"/>
    </row>
    <row r="25" spans="1:4" ht="32.25" customHeight="1" thickBot="1" x14ac:dyDescent="0.25">
      <c r="A25" s="273">
        <v>23</v>
      </c>
      <c r="B25" s="275" t="s">
        <v>658</v>
      </c>
      <c r="C25" s="273" t="s">
        <v>1190</v>
      </c>
      <c r="D25" s="274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F197-E41F-4A57-A2EB-6D2ED418EDAC}">
  <sheetPr>
    <tabColor rgb="FFDAD6BC"/>
  </sheetPr>
  <dimension ref="A1:G35"/>
  <sheetViews>
    <sheetView showGridLines="0" topLeftCell="A12" zoomScale="70" zoomScaleNormal="70" workbookViewId="0">
      <selection activeCell="F14" sqref="F14"/>
    </sheetView>
  </sheetViews>
  <sheetFormatPr baseColWidth="10" defaultRowHeight="15" x14ac:dyDescent="0.25"/>
  <cols>
    <col min="1" max="1" width="28.42578125" style="3" customWidth="1"/>
    <col min="2" max="2" width="66.5703125" style="3" customWidth="1"/>
    <col min="3" max="4" width="26.85546875" style="3" customWidth="1"/>
    <col min="5" max="5" width="14.5703125" style="3" customWidth="1"/>
    <col min="6" max="16384" width="11.42578125" style="3"/>
  </cols>
  <sheetData>
    <row r="1" spans="1:6" s="1" customFormat="1" ht="12.75" x14ac:dyDescent="0.2"/>
    <row r="2" spans="1:6" s="1" customFormat="1" ht="15.75" x14ac:dyDescent="0.25">
      <c r="A2" s="2" t="s">
        <v>1122</v>
      </c>
      <c r="B2" s="3"/>
    </row>
    <row r="3" spans="1:6" s="1" customFormat="1" x14ac:dyDescent="0.25">
      <c r="A3" s="3"/>
      <c r="B3" s="3"/>
    </row>
    <row r="4" spans="1:6" s="1" customFormat="1" ht="18" customHeight="1" x14ac:dyDescent="0.25">
      <c r="A4" s="218" t="s">
        <v>699</v>
      </c>
      <c r="B4" s="3"/>
    </row>
    <row r="5" spans="1:6" s="1" customFormat="1" x14ac:dyDescent="0.25">
      <c r="A5" s="5" t="s">
        <v>1204</v>
      </c>
      <c r="B5" s="3"/>
    </row>
    <row r="6" spans="1:6" s="1" customFormat="1" x14ac:dyDescent="0.25">
      <c r="A6" s="5" t="s">
        <v>700</v>
      </c>
      <c r="B6" s="220" t="s">
        <v>1123</v>
      </c>
    </row>
    <row r="7" spans="1:6" s="1" customFormat="1" x14ac:dyDescent="0.25">
      <c r="A7" s="3"/>
      <c r="B7" s="220" t="s">
        <v>819</v>
      </c>
    </row>
    <row r="8" spans="1:6" s="1" customFormat="1" x14ac:dyDescent="0.25">
      <c r="A8" s="3"/>
      <c r="B8" s="220" t="s">
        <v>820</v>
      </c>
    </row>
    <row r="9" spans="1:6" s="1" customFormat="1" x14ac:dyDescent="0.25">
      <c r="A9" s="3"/>
      <c r="B9" s="220" t="s">
        <v>1192</v>
      </c>
    </row>
    <row r="10" spans="1:6" ht="15.75" thickBot="1" x14ac:dyDescent="0.3">
      <c r="B10" s="213">
        <v>1</v>
      </c>
      <c r="C10" s="214">
        <v>2</v>
      </c>
      <c r="D10" s="214">
        <v>3</v>
      </c>
    </row>
    <row r="11" spans="1:6" ht="20.100000000000001" customHeight="1" x14ac:dyDescent="0.25">
      <c r="B11" s="290" t="s">
        <v>92</v>
      </c>
      <c r="C11" s="291"/>
      <c r="D11" s="292"/>
    </row>
    <row r="12" spans="1:6" ht="20.100000000000001" customHeight="1" thickBot="1" x14ac:dyDescent="0.3">
      <c r="B12" s="293" t="s">
        <v>517</v>
      </c>
      <c r="C12" s="294"/>
      <c r="D12" s="295"/>
    </row>
    <row r="13" spans="1:6" ht="36" customHeight="1" thickBot="1" x14ac:dyDescent="0.3">
      <c r="B13" s="237" t="s">
        <v>22</v>
      </c>
      <c r="C13" s="237" t="s">
        <v>478</v>
      </c>
      <c r="D13" s="237" t="s">
        <v>477</v>
      </c>
    </row>
    <row r="14" spans="1:6" ht="18" customHeight="1" x14ac:dyDescent="0.25">
      <c r="B14" s="238" t="s">
        <v>466</v>
      </c>
      <c r="C14" s="239">
        <v>361263.95999999996</v>
      </c>
      <c r="D14" s="239">
        <v>695751.26</v>
      </c>
      <c r="F14" s="6" t="str">
        <f>""""&amp;B14&amp;""""&amp;"|"&amp;""""&amp;C14&amp;""""&amp;"|"&amp;""""&amp;D14&amp;""""</f>
        <v>"ACTIVO"|"361263.96"|"695751.26"</v>
      </c>
    </row>
    <row r="15" spans="1:6" ht="18" customHeight="1" x14ac:dyDescent="0.25">
      <c r="B15" s="240" t="s">
        <v>465</v>
      </c>
      <c r="C15" s="162">
        <v>116766.87</v>
      </c>
      <c r="D15" s="162">
        <v>695751.26</v>
      </c>
      <c r="F15" s="6" t="str">
        <f t="shared" ref="F15:F23" si="0">""""&amp;B15&amp;""""&amp;"|"&amp;""""&amp;C15&amp;""""&amp;"|"&amp;""""&amp;D15&amp;""""</f>
        <v>"Activo Circulante"|"116766.87"|"695751.26"</v>
      </c>
    </row>
    <row r="16" spans="1:6" ht="18" customHeight="1" x14ac:dyDescent="0.25">
      <c r="B16" s="240" t="s">
        <v>464</v>
      </c>
      <c r="C16" s="162"/>
      <c r="D16" s="162">
        <v>695751.26</v>
      </c>
      <c r="F16" s="6" t="str">
        <f t="shared" si="0"/>
        <v>"Efectivo y Equivalentes"|""|"695751.26"</v>
      </c>
    </row>
    <row r="17" spans="1:7" ht="18" customHeight="1" x14ac:dyDescent="0.25">
      <c r="B17" s="240" t="s">
        <v>463</v>
      </c>
      <c r="C17" s="162">
        <v>67897.789999999994</v>
      </c>
      <c r="D17" s="162"/>
      <c r="F17" s="6" t="str">
        <f t="shared" si="0"/>
        <v>"Derechos a Recibir Efectivo o Equivalentes"|"67897.79"|""</v>
      </c>
    </row>
    <row r="18" spans="1:7" ht="18" customHeight="1" x14ac:dyDescent="0.25">
      <c r="B18" s="240" t="s">
        <v>462</v>
      </c>
      <c r="C18" s="162">
        <v>33866.68</v>
      </c>
      <c r="D18" s="162"/>
      <c r="F18" s="6" t="str">
        <f t="shared" si="0"/>
        <v>"Derechos a Recibir Bienes o Servicios"|"33866.68"|""</v>
      </c>
    </row>
    <row r="19" spans="1:7" ht="18" customHeight="1" x14ac:dyDescent="0.25">
      <c r="B19" s="240" t="s">
        <v>461</v>
      </c>
      <c r="C19" s="162"/>
      <c r="D19" s="162"/>
      <c r="F19" s="6" t="str">
        <f t="shared" si="0"/>
        <v>"Inventarios"|""|""</v>
      </c>
    </row>
    <row r="20" spans="1:7" ht="18" customHeight="1" x14ac:dyDescent="0.25">
      <c r="B20" s="240" t="s">
        <v>460</v>
      </c>
      <c r="C20" s="162">
        <v>15002.4</v>
      </c>
      <c r="D20" s="162"/>
      <c r="F20" s="6" t="str">
        <f t="shared" si="0"/>
        <v>"Almacenes"|"15002.4"|""</v>
      </c>
    </row>
    <row r="21" spans="1:7" ht="18" customHeight="1" x14ac:dyDescent="0.25">
      <c r="B21" s="240" t="s">
        <v>459</v>
      </c>
      <c r="C21" s="162"/>
      <c r="D21" s="162"/>
      <c r="F21" s="6" t="str">
        <f t="shared" si="0"/>
        <v>"Estimación por Pérdida o Deterioro de Activos Circulantes"|""|""</v>
      </c>
    </row>
    <row r="22" spans="1:7" ht="18" customHeight="1" x14ac:dyDescent="0.25">
      <c r="B22" s="240" t="s">
        <v>458</v>
      </c>
      <c r="C22" s="162"/>
      <c r="D22" s="162"/>
      <c r="F22" s="6" t="str">
        <f t="shared" si="0"/>
        <v>"Otros Activos Circulantes"|""|""</v>
      </c>
    </row>
    <row r="23" spans="1:7" ht="18" customHeight="1" x14ac:dyDescent="0.25">
      <c r="B23" s="240" t="s">
        <v>456</v>
      </c>
      <c r="C23" s="162">
        <v>244497.09</v>
      </c>
      <c r="D23" s="162">
        <v>0</v>
      </c>
      <c r="F23" s="6" t="str">
        <f t="shared" si="0"/>
        <v>"Activo No Circulante"|"244497.09"|"0"</v>
      </c>
    </row>
    <row r="24" spans="1:7" ht="18" customHeight="1" thickBot="1" x14ac:dyDescent="0.3">
      <c r="B24" s="221" t="s">
        <v>88</v>
      </c>
      <c r="C24" s="224" t="s">
        <v>88</v>
      </c>
      <c r="D24" s="224" t="s">
        <v>88</v>
      </c>
    </row>
    <row r="25" spans="1:7" ht="15.75" thickBot="1" x14ac:dyDescent="0.3"/>
    <row r="26" spans="1:7" ht="35.1" customHeight="1" thickBot="1" x14ac:dyDescent="0.3">
      <c r="A26" s="28" t="s">
        <v>701</v>
      </c>
      <c r="B26" s="28">
        <v>1</v>
      </c>
      <c r="C26" s="28">
        <v>2</v>
      </c>
      <c r="D26" s="28">
        <v>3</v>
      </c>
    </row>
    <row r="27" spans="1:7" ht="78" customHeight="1" x14ac:dyDescent="0.25">
      <c r="A27" s="20" t="s">
        <v>745</v>
      </c>
      <c r="B27" s="183" t="s">
        <v>702</v>
      </c>
      <c r="C27" s="182" t="s">
        <v>772</v>
      </c>
      <c r="D27" s="182" t="s">
        <v>772</v>
      </c>
    </row>
    <row r="28" spans="1:7" ht="38.1" customHeight="1" x14ac:dyDescent="0.25">
      <c r="A28" s="23" t="s">
        <v>704</v>
      </c>
      <c r="B28" s="184" t="s">
        <v>705</v>
      </c>
      <c r="C28" s="184" t="s">
        <v>706</v>
      </c>
      <c r="D28" s="184" t="s">
        <v>706</v>
      </c>
    </row>
    <row r="29" spans="1:7" ht="66.75" customHeight="1" thickBot="1" x14ac:dyDescent="0.3">
      <c r="A29" s="25" t="s">
        <v>707</v>
      </c>
      <c r="B29" s="186" t="s">
        <v>708</v>
      </c>
      <c r="C29" s="187" t="s">
        <v>1124</v>
      </c>
      <c r="D29" s="187" t="s">
        <v>1125</v>
      </c>
    </row>
    <row r="30" spans="1:7" ht="15.75" thickBot="1" x14ac:dyDescent="0.3"/>
    <row r="31" spans="1:7" ht="28.5" customHeight="1" thickBot="1" x14ac:dyDescent="0.3">
      <c r="A31" s="305" t="s">
        <v>709</v>
      </c>
      <c r="B31" s="305"/>
      <c r="C31" s="305"/>
      <c r="D31" s="305"/>
      <c r="E31" s="241"/>
      <c r="F31" s="241"/>
      <c r="G31" s="241"/>
    </row>
    <row r="32" spans="1:7" ht="28.5" customHeight="1" x14ac:dyDescent="0.25">
      <c r="A32" s="306" t="s">
        <v>713</v>
      </c>
      <c r="B32" s="310" t="s">
        <v>718</v>
      </c>
      <c r="C32" s="310"/>
      <c r="D32" s="310"/>
      <c r="E32" s="220"/>
      <c r="F32" s="220"/>
      <c r="G32" s="220"/>
    </row>
    <row r="33" spans="1:7" ht="28.5" customHeight="1" x14ac:dyDescent="0.25">
      <c r="A33" s="307"/>
      <c r="B33" s="311" t="s">
        <v>775</v>
      </c>
      <c r="C33" s="311"/>
      <c r="D33" s="311"/>
      <c r="E33" s="220"/>
      <c r="F33" s="220"/>
      <c r="G33" s="220"/>
    </row>
    <row r="34" spans="1:7" ht="28.5" customHeight="1" thickBot="1" x14ac:dyDescent="0.3">
      <c r="A34" s="308"/>
      <c r="B34" s="312" t="s">
        <v>719</v>
      </c>
      <c r="C34" s="312"/>
      <c r="D34" s="312"/>
      <c r="E34" s="220"/>
      <c r="F34" s="220"/>
      <c r="G34" s="220"/>
    </row>
    <row r="35" spans="1:7" ht="28.5" customHeight="1" thickBot="1" x14ac:dyDescent="0.3">
      <c r="A35" s="217" t="s">
        <v>712</v>
      </c>
      <c r="B35" s="309" t="s">
        <v>1205</v>
      </c>
      <c r="C35" s="309"/>
      <c r="D35" s="309"/>
      <c r="E35" s="220"/>
      <c r="F35" s="220"/>
      <c r="G35" s="220"/>
    </row>
  </sheetData>
  <mergeCells count="8">
    <mergeCell ref="B35:D35"/>
    <mergeCell ref="B11:D11"/>
    <mergeCell ref="B12:D12"/>
    <mergeCell ref="A32:A34"/>
    <mergeCell ref="A31:D31"/>
    <mergeCell ref="B32:D32"/>
    <mergeCell ref="B33:D33"/>
    <mergeCell ref="B34:D3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FF8B8-58D2-450A-9581-449A8A815A08}">
  <sheetPr>
    <tabColor rgb="FF244027"/>
  </sheetPr>
  <dimension ref="A1:I25"/>
  <sheetViews>
    <sheetView showGridLines="0" workbookViewId="0">
      <selection activeCell="A9" sqref="A9:I9"/>
    </sheetView>
  </sheetViews>
  <sheetFormatPr baseColWidth="10" defaultRowHeight="15" x14ac:dyDescent="0.25"/>
  <cols>
    <col min="1" max="16384" width="11.42578125" style="3"/>
  </cols>
  <sheetData>
    <row r="1" spans="1:9" x14ac:dyDescent="0.25">
      <c r="A1" s="3" t="s">
        <v>13</v>
      </c>
    </row>
    <row r="2" spans="1:9" x14ac:dyDescent="0.25">
      <c r="A2" s="5" t="s">
        <v>81</v>
      </c>
      <c r="B2" s="5"/>
      <c r="C2" s="5"/>
      <c r="D2" s="5"/>
      <c r="E2" s="5"/>
      <c r="F2" s="5"/>
      <c r="G2" s="5"/>
    </row>
    <row r="3" spans="1:9" x14ac:dyDescent="0.25">
      <c r="A3" s="5"/>
      <c r="B3" s="5"/>
      <c r="C3" s="5"/>
      <c r="D3" s="5"/>
      <c r="E3" s="5"/>
      <c r="F3" s="5"/>
      <c r="G3" s="5"/>
    </row>
    <row r="4" spans="1:9" x14ac:dyDescent="0.25">
      <c r="A4" s="5"/>
      <c r="B4" s="5"/>
      <c r="C4" s="5"/>
      <c r="D4" s="5"/>
      <c r="E4" s="5"/>
      <c r="F4" s="5"/>
      <c r="G4" s="5"/>
    </row>
    <row r="5" spans="1:9" x14ac:dyDescent="0.25">
      <c r="A5" s="5"/>
      <c r="B5" s="5"/>
      <c r="C5" s="5"/>
      <c r="D5" s="5"/>
      <c r="E5" s="5"/>
      <c r="F5" s="5"/>
      <c r="G5" s="5"/>
    </row>
    <row r="6" spans="1:9" x14ac:dyDescent="0.25">
      <c r="A6" s="5"/>
      <c r="B6" s="5"/>
      <c r="C6" s="5"/>
      <c r="D6" s="5"/>
      <c r="E6" s="5"/>
      <c r="F6" s="5"/>
      <c r="G6" s="5"/>
    </row>
    <row r="7" spans="1:9" x14ac:dyDescent="0.25">
      <c r="A7" s="54"/>
      <c r="B7" s="54"/>
      <c r="C7" s="54"/>
      <c r="D7" s="54"/>
      <c r="E7" s="54"/>
      <c r="F7" s="54"/>
      <c r="G7" s="54"/>
    </row>
    <row r="8" spans="1:9" x14ac:dyDescent="0.25">
      <c r="A8" s="288" t="s">
        <v>82</v>
      </c>
      <c r="B8" s="288"/>
      <c r="C8" s="288"/>
      <c r="D8" s="288"/>
      <c r="E8" s="288"/>
      <c r="F8" s="288"/>
      <c r="G8" s="288"/>
      <c r="H8" s="288"/>
      <c r="I8" s="288"/>
    </row>
    <row r="9" spans="1:9" x14ac:dyDescent="0.25">
      <c r="A9" s="289" t="s">
        <v>1233</v>
      </c>
      <c r="B9" s="289"/>
      <c r="C9" s="289"/>
      <c r="D9" s="289"/>
      <c r="E9" s="289"/>
      <c r="F9" s="289"/>
      <c r="G9" s="289"/>
      <c r="H9" s="289"/>
      <c r="I9" s="289"/>
    </row>
    <row r="10" spans="1:9" x14ac:dyDescent="0.25">
      <c r="A10" s="5"/>
      <c r="B10" s="5"/>
      <c r="C10" s="5"/>
      <c r="D10" s="5"/>
      <c r="E10" s="5"/>
      <c r="F10" s="5"/>
      <c r="G10" s="5"/>
    </row>
    <row r="11" spans="1:9" x14ac:dyDescent="0.25">
      <c r="A11" s="54"/>
      <c r="B11" s="54"/>
      <c r="C11" s="54"/>
      <c r="D11" s="54"/>
      <c r="E11" s="54"/>
      <c r="F11" s="54"/>
      <c r="G11" s="54"/>
    </row>
    <row r="12" spans="1:9" x14ac:dyDescent="0.25">
      <c r="A12" s="54"/>
      <c r="B12" s="54"/>
      <c r="C12" s="54"/>
      <c r="D12" s="54"/>
      <c r="E12" s="54"/>
      <c r="F12" s="54"/>
      <c r="G12" s="54"/>
    </row>
    <row r="13" spans="1:9" x14ac:dyDescent="0.25">
      <c r="A13" s="54"/>
      <c r="B13" s="54"/>
      <c r="C13" s="54"/>
      <c r="D13" s="54"/>
      <c r="E13" s="54"/>
      <c r="F13" s="54"/>
      <c r="G13" s="54"/>
    </row>
    <row r="14" spans="1:9" ht="50.25" x14ac:dyDescent="0.25">
      <c r="A14" s="54"/>
      <c r="B14" s="54"/>
      <c r="C14" s="54"/>
      <c r="D14" s="54"/>
      <c r="E14" s="56" t="s">
        <v>880</v>
      </c>
      <c r="F14" s="54"/>
      <c r="G14" s="54"/>
    </row>
    <row r="15" spans="1:9" x14ac:dyDescent="0.25">
      <c r="A15" s="54"/>
      <c r="B15" s="54"/>
      <c r="C15" s="54"/>
      <c r="D15" s="54"/>
      <c r="E15" s="54"/>
      <c r="F15" s="54"/>
      <c r="G15" s="54"/>
    </row>
    <row r="16" spans="1:9" x14ac:dyDescent="0.25">
      <c r="A16" s="54"/>
      <c r="B16" s="54"/>
      <c r="C16" s="54"/>
      <c r="D16" s="54"/>
      <c r="E16" s="54"/>
      <c r="F16" s="54"/>
      <c r="G16" s="54"/>
    </row>
    <row r="17" spans="1:7" ht="45" x14ac:dyDescent="0.25">
      <c r="A17" s="54"/>
      <c r="B17" s="54"/>
      <c r="C17" s="54"/>
      <c r="D17" s="54"/>
      <c r="E17" s="57">
        <v>1</v>
      </c>
      <c r="F17" s="54"/>
      <c r="G17" s="54"/>
    </row>
    <row r="18" spans="1:7" x14ac:dyDescent="0.25">
      <c r="A18" s="54"/>
      <c r="B18" s="54"/>
      <c r="C18" s="54"/>
      <c r="D18" s="54"/>
      <c r="E18" s="54"/>
      <c r="F18" s="54"/>
      <c r="G18" s="54"/>
    </row>
    <row r="19" spans="1:7" x14ac:dyDescent="0.25">
      <c r="A19" s="54"/>
      <c r="B19" s="54"/>
      <c r="C19" s="54"/>
      <c r="D19" s="54"/>
      <c r="E19" s="54"/>
      <c r="F19" s="54"/>
      <c r="G19" s="54"/>
    </row>
    <row r="20" spans="1:7" ht="45" x14ac:dyDescent="0.25">
      <c r="A20" s="54"/>
      <c r="B20" s="54"/>
      <c r="C20" s="54"/>
      <c r="D20" s="54"/>
      <c r="E20" s="58" t="s">
        <v>449</v>
      </c>
      <c r="F20" s="54"/>
      <c r="G20" s="54"/>
    </row>
    <row r="21" spans="1:7" x14ac:dyDescent="0.25">
      <c r="D21" s="59"/>
    </row>
    <row r="22" spans="1:7" ht="45" x14ac:dyDescent="0.25">
      <c r="C22" s="5"/>
      <c r="E22" s="58" t="s">
        <v>518</v>
      </c>
    </row>
    <row r="23" spans="1:7" ht="50.25" x14ac:dyDescent="0.25">
      <c r="B23" s="56"/>
      <c r="C23" s="56"/>
      <c r="D23" s="57"/>
      <c r="E23" s="60"/>
      <c r="F23" s="56"/>
    </row>
    <row r="24" spans="1:7" ht="50.25" x14ac:dyDescent="0.25">
      <c r="B24" s="56"/>
      <c r="C24" s="56"/>
      <c r="D24" s="61"/>
      <c r="E24" s="56"/>
      <c r="F24" s="56"/>
    </row>
    <row r="25" spans="1:7" ht="45" x14ac:dyDescent="0.25">
      <c r="B25" s="57"/>
      <c r="C25" s="57"/>
      <c r="E25" s="57"/>
      <c r="F25" s="57"/>
    </row>
  </sheetData>
  <mergeCells count="2">
    <mergeCell ref="A8:I8"/>
    <mergeCell ref="A9:I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C7F7-14B3-49B6-8DEA-725A39C60A21}">
  <sheetPr>
    <tabColor rgb="FFDAD6BC"/>
  </sheetPr>
  <dimension ref="A1:L39"/>
  <sheetViews>
    <sheetView showGridLines="0" topLeftCell="D1" zoomScale="70" zoomScaleNormal="70" workbookViewId="0">
      <selection activeCell="L16" sqref="L16"/>
    </sheetView>
  </sheetViews>
  <sheetFormatPr baseColWidth="10" defaultRowHeight="15" x14ac:dyDescent="0.25"/>
  <cols>
    <col min="1" max="1" width="25.140625" style="3" customWidth="1"/>
    <col min="2" max="2" width="17.140625" style="3" customWidth="1"/>
    <col min="3" max="3" width="46.85546875" style="3" customWidth="1"/>
    <col min="4" max="4" width="18" style="3" customWidth="1"/>
    <col min="5" max="6" width="19.85546875" style="3" customWidth="1"/>
    <col min="7" max="7" width="22.7109375" style="3" customWidth="1"/>
    <col min="8" max="9" width="22.28515625" style="3" customWidth="1"/>
    <col min="10" max="10" width="0.85546875" style="3" customWidth="1"/>
    <col min="11" max="16384" width="11.42578125" style="3"/>
  </cols>
  <sheetData>
    <row r="1" spans="1:12" s="1" customFormat="1" ht="12.75" x14ac:dyDescent="0.2"/>
    <row r="2" spans="1:12" s="1" customFormat="1" ht="15.75" x14ac:dyDescent="0.25">
      <c r="A2" s="2" t="s">
        <v>1115</v>
      </c>
      <c r="B2" s="3"/>
    </row>
    <row r="3" spans="1:12" s="1" customFormat="1" x14ac:dyDescent="0.25">
      <c r="A3" s="3"/>
      <c r="B3" s="3"/>
    </row>
    <row r="4" spans="1:12" s="1" customFormat="1" ht="20.25" customHeight="1" x14ac:dyDescent="0.25">
      <c r="A4" s="4" t="s">
        <v>699</v>
      </c>
      <c r="B4" s="3"/>
    </row>
    <row r="5" spans="1:12" s="1" customFormat="1" x14ac:dyDescent="0.25">
      <c r="A5" s="5" t="s">
        <v>1206</v>
      </c>
      <c r="B5" s="3"/>
    </row>
    <row r="6" spans="1:12" s="1" customFormat="1" x14ac:dyDescent="0.25">
      <c r="A6" s="5" t="s">
        <v>700</v>
      </c>
      <c r="B6" s="134" t="s">
        <v>725</v>
      </c>
    </row>
    <row r="7" spans="1:12" s="1" customFormat="1" x14ac:dyDescent="0.25">
      <c r="A7" s="3"/>
      <c r="B7" s="6" t="s">
        <v>819</v>
      </c>
    </row>
    <row r="8" spans="1:12" s="1" customFormat="1" x14ac:dyDescent="0.25">
      <c r="A8" s="3"/>
      <c r="B8" s="6" t="s">
        <v>820</v>
      </c>
    </row>
    <row r="9" spans="1:12" s="1" customFormat="1" x14ac:dyDescent="0.25">
      <c r="A9" s="3"/>
      <c r="B9" s="6" t="s">
        <v>1192</v>
      </c>
    </row>
    <row r="11" spans="1:12" ht="15.75" thickBot="1" x14ac:dyDescent="0.3">
      <c r="B11" s="213">
        <v>1</v>
      </c>
      <c r="C11" s="214">
        <v>2</v>
      </c>
      <c r="D11" s="214">
        <v>3</v>
      </c>
      <c r="E11" s="214">
        <v>4</v>
      </c>
      <c r="F11" s="214">
        <v>5</v>
      </c>
      <c r="G11" s="214">
        <v>6</v>
      </c>
      <c r="H11" s="214">
        <v>7</v>
      </c>
      <c r="I11" s="214">
        <v>8</v>
      </c>
    </row>
    <row r="12" spans="1:12" ht="20.100000000000001" customHeight="1" x14ac:dyDescent="0.25">
      <c r="B12" s="290" t="s">
        <v>92</v>
      </c>
      <c r="C12" s="291"/>
      <c r="D12" s="291"/>
      <c r="E12" s="291"/>
      <c r="F12" s="291"/>
      <c r="G12" s="291"/>
      <c r="H12" s="291"/>
      <c r="I12" s="292"/>
    </row>
    <row r="13" spans="1:12" ht="20.100000000000001" customHeight="1" thickBot="1" x14ac:dyDescent="0.3">
      <c r="B13" s="293" t="s">
        <v>535</v>
      </c>
      <c r="C13" s="294"/>
      <c r="D13" s="294"/>
      <c r="E13" s="294"/>
      <c r="F13" s="294"/>
      <c r="G13" s="294"/>
      <c r="H13" s="294"/>
      <c r="I13" s="295"/>
    </row>
    <row r="14" spans="1:12" ht="23.25" customHeight="1" thickBot="1" x14ac:dyDescent="0.3">
      <c r="B14" s="313" t="s">
        <v>94</v>
      </c>
      <c r="C14" s="313" t="s">
        <v>137</v>
      </c>
      <c r="D14" s="313" t="s">
        <v>534</v>
      </c>
      <c r="E14" s="313"/>
      <c r="F14" s="313" t="s">
        <v>533</v>
      </c>
      <c r="G14" s="313"/>
      <c r="H14" s="313" t="s">
        <v>532</v>
      </c>
      <c r="I14" s="313"/>
    </row>
    <row r="15" spans="1:12" ht="23.25" customHeight="1" thickBot="1" x14ac:dyDescent="0.3">
      <c r="B15" s="313"/>
      <c r="C15" s="313"/>
      <c r="D15" s="64" t="s">
        <v>519</v>
      </c>
      <c r="E15" s="64" t="s">
        <v>531</v>
      </c>
      <c r="F15" s="64" t="s">
        <v>519</v>
      </c>
      <c r="G15" s="64" t="s">
        <v>531</v>
      </c>
      <c r="H15" s="64" t="s">
        <v>519</v>
      </c>
      <c r="I15" s="64" t="s">
        <v>531</v>
      </c>
    </row>
    <row r="16" spans="1:12" ht="18" customHeight="1" x14ac:dyDescent="0.25">
      <c r="B16" s="226">
        <v>1111</v>
      </c>
      <c r="C16" s="227" t="s">
        <v>530</v>
      </c>
      <c r="D16" s="232">
        <v>100000</v>
      </c>
      <c r="E16" s="232">
        <v>0</v>
      </c>
      <c r="F16" s="232">
        <v>0</v>
      </c>
      <c r="G16" s="232">
        <v>0</v>
      </c>
      <c r="H16" s="232">
        <v>100000</v>
      </c>
      <c r="I16" s="232">
        <v>0</v>
      </c>
      <c r="L16" s="6" t="str">
        <f>""""&amp;B16&amp;""""&amp;"|"&amp;""""&amp;C16&amp;""""&amp;"|"&amp;""""&amp;D16&amp;""""&amp;"|"&amp;""""&amp;E16&amp;""""&amp;"|"&amp;""""&amp;F16&amp;""""&amp;"|"&amp;""""&amp;G16&amp;""""&amp;"|"&amp;""""&amp;H16&amp;""""&amp;"|"&amp;""""&amp;I16&amp;""""</f>
        <v>"1111"|"Efectivo"|"100000"|"0"|"0"|"0"|"100000"|"0"</v>
      </c>
    </row>
    <row r="17" spans="1:12" ht="18" customHeight="1" x14ac:dyDescent="0.25">
      <c r="B17" s="229">
        <v>1112</v>
      </c>
      <c r="C17" s="230" t="s">
        <v>529</v>
      </c>
      <c r="D17" s="233">
        <v>983768.09</v>
      </c>
      <c r="E17" s="233">
        <v>0</v>
      </c>
      <c r="F17" s="233">
        <v>28510919.890000001</v>
      </c>
      <c r="G17" s="233">
        <v>27815168.629999999</v>
      </c>
      <c r="H17" s="233">
        <v>1679519.35</v>
      </c>
      <c r="I17" s="233">
        <v>0</v>
      </c>
      <c r="L17" s="6" t="str">
        <f t="shared" ref="L17:L27" si="0">""""&amp;B17&amp;""""&amp;"|"&amp;""""&amp;C17&amp;""""&amp;"|"&amp;""""&amp;D17&amp;""""&amp;"|"&amp;""""&amp;E17&amp;""""&amp;"|"&amp;""""&amp;F17&amp;""""&amp;"|"&amp;""""&amp;G17&amp;""""&amp;"|"&amp;""""&amp;H17&amp;""""&amp;"|"&amp;""""&amp;I17&amp;""""</f>
        <v>"1112"|"Bancos/Tesorería"|"983768.09"|"0"|"28510919.89"|"27815168.63"|"1679519.35"|"0"</v>
      </c>
    </row>
    <row r="18" spans="1:12" ht="18" customHeight="1" x14ac:dyDescent="0.25">
      <c r="B18" s="229">
        <v>1122</v>
      </c>
      <c r="C18" s="230" t="s">
        <v>528</v>
      </c>
      <c r="D18" s="233">
        <v>0</v>
      </c>
      <c r="E18" s="233">
        <v>0</v>
      </c>
      <c r="F18" s="233">
        <v>13500907</v>
      </c>
      <c r="G18" s="233">
        <v>13500907</v>
      </c>
      <c r="H18" s="233">
        <v>0</v>
      </c>
      <c r="I18" s="233">
        <v>0</v>
      </c>
      <c r="L18" s="6" t="str">
        <f t="shared" si="0"/>
        <v>"1122"|"Cuentas por Cobrar a Corto Plazo"|"0"|"0"|"13500907"|"13500907"|"0"|"0"</v>
      </c>
    </row>
    <row r="19" spans="1:12" ht="18" customHeight="1" x14ac:dyDescent="0.25">
      <c r="B19" s="229">
        <v>1123</v>
      </c>
      <c r="C19" s="230" t="s">
        <v>527</v>
      </c>
      <c r="D19" s="233">
        <v>0</v>
      </c>
      <c r="E19" s="233">
        <v>0</v>
      </c>
      <c r="F19" s="233">
        <v>0</v>
      </c>
      <c r="G19" s="233">
        <v>0</v>
      </c>
      <c r="H19" s="233">
        <v>0</v>
      </c>
      <c r="I19" s="233">
        <v>0</v>
      </c>
      <c r="L19" s="6" t="str">
        <f t="shared" si="0"/>
        <v>"1123"|"Deudores Diversos por Cobrar a Corto Plazo"|"0"|"0"|"0"|"0"|"0"|"0"</v>
      </c>
    </row>
    <row r="20" spans="1:12" s="234" customFormat="1" ht="35.25" customHeight="1" x14ac:dyDescent="0.25">
      <c r="B20" s="235">
        <v>1129</v>
      </c>
      <c r="C20" s="216" t="s">
        <v>526</v>
      </c>
      <c r="D20" s="236">
        <v>422182.19</v>
      </c>
      <c r="E20" s="236">
        <v>0</v>
      </c>
      <c r="F20" s="236">
        <v>2655395.2999999998</v>
      </c>
      <c r="G20" s="236">
        <v>2723293.09</v>
      </c>
      <c r="H20" s="236">
        <v>354284.4</v>
      </c>
      <c r="I20" s="236">
        <v>0</v>
      </c>
      <c r="L20" s="6" t="str">
        <f t="shared" si="0"/>
        <v>"1129"|"Otros Derechos a Recibir Efectivo o Equivalentes a Corto Plazo"|"422182.19"|"0"|"2655395.3"|"2723293.09"|"354284.4"|"0"</v>
      </c>
    </row>
    <row r="21" spans="1:12" s="234" customFormat="1" ht="35.25" customHeight="1" x14ac:dyDescent="0.25">
      <c r="B21" s="235">
        <v>1131</v>
      </c>
      <c r="C21" s="216" t="s">
        <v>525</v>
      </c>
      <c r="D21" s="236">
        <v>83962.76</v>
      </c>
      <c r="E21" s="236">
        <v>0</v>
      </c>
      <c r="F21" s="236">
        <v>50096.08</v>
      </c>
      <c r="G21" s="236">
        <v>83962.76</v>
      </c>
      <c r="H21" s="236">
        <v>50096.08</v>
      </c>
      <c r="I21" s="236">
        <v>0</v>
      </c>
      <c r="L21" s="6" t="str">
        <f t="shared" si="0"/>
        <v>"1131"|"Anticipo a Proveedores por Adquisición de Bienes y Prestación de Servicios"|"83962.76"|"0"|"50096.08"|"83962.76"|"50096.08"|"0"</v>
      </c>
    </row>
    <row r="22" spans="1:12" ht="18" customHeight="1" x14ac:dyDescent="0.25">
      <c r="B22" s="229">
        <v>1151</v>
      </c>
      <c r="C22" s="230" t="s">
        <v>524</v>
      </c>
      <c r="D22" s="233">
        <v>1758105.65</v>
      </c>
      <c r="E22" s="233">
        <v>0</v>
      </c>
      <c r="F22" s="233">
        <v>0</v>
      </c>
      <c r="G22" s="233">
        <v>15002.4</v>
      </c>
      <c r="H22" s="233">
        <v>1743103.25</v>
      </c>
      <c r="I22" s="233">
        <v>0</v>
      </c>
      <c r="L22" s="6" t="str">
        <f t="shared" si="0"/>
        <v>"1151"|"Almacén de Materiales y Suministros de Consumo"|"1758105.65"|"0"|"0"|"15002.4"|"1743103.25"|"0"</v>
      </c>
    </row>
    <row r="23" spans="1:12" ht="18" customHeight="1" x14ac:dyDescent="0.25">
      <c r="B23" s="229">
        <v>1191</v>
      </c>
      <c r="C23" s="230" t="s">
        <v>523</v>
      </c>
      <c r="D23" s="233">
        <v>268290.53999999998</v>
      </c>
      <c r="E23" s="233">
        <v>0</v>
      </c>
      <c r="F23" s="233">
        <v>0</v>
      </c>
      <c r="G23" s="233">
        <v>0</v>
      </c>
      <c r="H23" s="233">
        <v>268290.53999999998</v>
      </c>
      <c r="I23" s="233">
        <v>0</v>
      </c>
      <c r="L23" s="6" t="str">
        <f t="shared" si="0"/>
        <v>"1191"|"Valores en Garantía"|"268290.54"|"0"|"0"|"0"|"268290.54"|"0"</v>
      </c>
    </row>
    <row r="24" spans="1:12" ht="18" customHeight="1" x14ac:dyDescent="0.25">
      <c r="B24" s="229">
        <v>1231</v>
      </c>
      <c r="C24" s="230" t="s">
        <v>522</v>
      </c>
      <c r="D24" s="233">
        <v>21730103.620000001</v>
      </c>
      <c r="E24" s="233">
        <v>0</v>
      </c>
      <c r="F24" s="233">
        <v>0</v>
      </c>
      <c r="G24" s="233">
        <v>0</v>
      </c>
      <c r="H24" s="233">
        <v>21730103.620000001</v>
      </c>
      <c r="I24" s="233">
        <v>0</v>
      </c>
      <c r="L24" s="6" t="str">
        <f t="shared" si="0"/>
        <v>"1231"|"Terrenos"|"21730103.62"|"0"|"0"|"0"|"21730103.62"|"0"</v>
      </c>
    </row>
    <row r="25" spans="1:12" ht="18" customHeight="1" x14ac:dyDescent="0.25">
      <c r="B25" s="229">
        <v>1233</v>
      </c>
      <c r="C25" s="230" t="s">
        <v>521</v>
      </c>
      <c r="D25" s="233">
        <v>66061646.57</v>
      </c>
      <c r="E25" s="233">
        <v>0</v>
      </c>
      <c r="F25" s="233">
        <v>0</v>
      </c>
      <c r="G25" s="233">
        <v>0</v>
      </c>
      <c r="H25" s="233">
        <v>66061646.57</v>
      </c>
      <c r="I25" s="233">
        <v>0</v>
      </c>
      <c r="L25" s="6" t="str">
        <f t="shared" si="0"/>
        <v>"1233"|"Edificios no Habitacionales"|"66061646.57"|"0"|"0"|"0"|"66061646.57"|"0"</v>
      </c>
    </row>
    <row r="26" spans="1:12" ht="18" customHeight="1" x14ac:dyDescent="0.25">
      <c r="B26" s="229">
        <v>1241</v>
      </c>
      <c r="C26" s="230" t="s">
        <v>35</v>
      </c>
      <c r="D26" s="233">
        <v>1032503.8</v>
      </c>
      <c r="E26" s="233">
        <v>0</v>
      </c>
      <c r="F26" s="233">
        <v>0</v>
      </c>
      <c r="G26" s="233">
        <v>0</v>
      </c>
      <c r="H26" s="233">
        <v>1032503.8</v>
      </c>
      <c r="I26" s="233">
        <v>0</v>
      </c>
      <c r="L26" s="6" t="str">
        <f t="shared" si="0"/>
        <v>"1241"|"Mobiliario y Equipo de Administración"|"1032503.8"|"0"|"0"|"0"|"1032503.8"|"0"</v>
      </c>
    </row>
    <row r="27" spans="1:12" ht="18" customHeight="1" x14ac:dyDescent="0.25">
      <c r="B27" s="229">
        <v>1243</v>
      </c>
      <c r="C27" s="230" t="s">
        <v>36</v>
      </c>
      <c r="D27" s="233">
        <v>13388853.93</v>
      </c>
      <c r="E27" s="233">
        <v>0</v>
      </c>
      <c r="F27" s="233">
        <v>0</v>
      </c>
      <c r="G27" s="233">
        <v>0</v>
      </c>
      <c r="H27" s="233">
        <v>13388853.93</v>
      </c>
      <c r="I27" s="233">
        <v>0</v>
      </c>
      <c r="L27" s="6" t="str">
        <f t="shared" si="0"/>
        <v>"1243"|"Equipo e Instrumental Médico y de Laboratorio"|"13388853.93"|"0"|"0"|"0"|"13388853.93"|"0"</v>
      </c>
    </row>
    <row r="28" spans="1:12" ht="18" customHeight="1" thickBot="1" x14ac:dyDescent="0.3">
      <c r="B28" s="223" t="s">
        <v>88</v>
      </c>
      <c r="C28" s="222" t="s">
        <v>88</v>
      </c>
      <c r="D28" s="224" t="s">
        <v>88</v>
      </c>
      <c r="E28" s="224" t="s">
        <v>88</v>
      </c>
      <c r="F28" s="224" t="s">
        <v>88</v>
      </c>
      <c r="G28" s="224" t="s">
        <v>88</v>
      </c>
      <c r="H28" s="224" t="s">
        <v>88</v>
      </c>
      <c r="I28" s="224" t="s">
        <v>88</v>
      </c>
    </row>
    <row r="29" spans="1:12" ht="15.75" thickBot="1" x14ac:dyDescent="0.3"/>
    <row r="30" spans="1:12" ht="35.1" customHeight="1" thickBot="1" x14ac:dyDescent="0.3">
      <c r="A30" s="28" t="s">
        <v>701</v>
      </c>
      <c r="B30" s="28">
        <v>1</v>
      </c>
      <c r="C30" s="28">
        <v>2</v>
      </c>
      <c r="D30" s="28">
        <v>3</v>
      </c>
      <c r="E30" s="28">
        <v>4</v>
      </c>
      <c r="F30" s="28">
        <v>5</v>
      </c>
      <c r="G30" s="28">
        <v>6</v>
      </c>
      <c r="H30" s="28">
        <v>7</v>
      </c>
      <c r="I30" s="28">
        <v>8</v>
      </c>
    </row>
    <row r="31" spans="1:12" ht="78" customHeight="1" x14ac:dyDescent="0.25">
      <c r="A31" s="20" t="s">
        <v>745</v>
      </c>
      <c r="B31" s="182" t="s">
        <v>777</v>
      </c>
      <c r="C31" s="182" t="s">
        <v>778</v>
      </c>
      <c r="D31" s="182" t="s">
        <v>747</v>
      </c>
      <c r="E31" s="182" t="s">
        <v>747</v>
      </c>
      <c r="F31" s="182" t="s">
        <v>747</v>
      </c>
      <c r="G31" s="182" t="s">
        <v>747</v>
      </c>
      <c r="H31" s="182" t="s">
        <v>747</v>
      </c>
      <c r="I31" s="182" t="s">
        <v>747</v>
      </c>
    </row>
    <row r="32" spans="1:12" ht="38.1" customHeight="1" x14ac:dyDescent="0.25">
      <c r="A32" s="23" t="s">
        <v>704</v>
      </c>
      <c r="B32" s="184" t="s">
        <v>776</v>
      </c>
      <c r="C32" s="184" t="s">
        <v>705</v>
      </c>
      <c r="D32" s="184" t="s">
        <v>706</v>
      </c>
      <c r="E32" s="184" t="s">
        <v>706</v>
      </c>
      <c r="F32" s="184" t="s">
        <v>706</v>
      </c>
      <c r="G32" s="184" t="s">
        <v>706</v>
      </c>
      <c r="H32" s="184" t="s">
        <v>706</v>
      </c>
      <c r="I32" s="184" t="s">
        <v>706</v>
      </c>
    </row>
    <row r="33" spans="1:9" ht="75.75" customHeight="1" thickBot="1" x14ac:dyDescent="0.3">
      <c r="A33" s="25" t="s">
        <v>707</v>
      </c>
      <c r="B33" s="186" t="s">
        <v>727</v>
      </c>
      <c r="C33" s="187" t="s">
        <v>1101</v>
      </c>
      <c r="D33" s="187" t="s">
        <v>1116</v>
      </c>
      <c r="E33" s="187" t="s">
        <v>1117</v>
      </c>
      <c r="F33" s="187" t="s">
        <v>1118</v>
      </c>
      <c r="G33" s="187" t="s">
        <v>1119</v>
      </c>
      <c r="H33" s="187" t="s">
        <v>1120</v>
      </c>
      <c r="I33" s="187" t="s">
        <v>1121</v>
      </c>
    </row>
    <row r="34" spans="1:9" ht="15.75" thickBot="1" x14ac:dyDescent="0.3"/>
    <row r="35" spans="1:9" ht="28.5" customHeight="1" thickBot="1" x14ac:dyDescent="0.3">
      <c r="A35" s="305" t="s">
        <v>709</v>
      </c>
      <c r="B35" s="305"/>
      <c r="C35" s="305"/>
      <c r="D35" s="305"/>
      <c r="E35" s="305"/>
      <c r="F35" s="305"/>
      <c r="G35" s="305"/>
    </row>
    <row r="36" spans="1:9" ht="28.5" customHeight="1" x14ac:dyDescent="0.25">
      <c r="A36" s="306" t="s">
        <v>713</v>
      </c>
      <c r="B36" s="310" t="s">
        <v>726</v>
      </c>
      <c r="C36" s="310"/>
      <c r="D36" s="310"/>
      <c r="E36" s="310"/>
      <c r="F36" s="310"/>
      <c r="G36" s="310"/>
    </row>
    <row r="37" spans="1:9" ht="28.5" customHeight="1" x14ac:dyDescent="0.25">
      <c r="A37" s="307"/>
      <c r="B37" s="311" t="s">
        <v>770</v>
      </c>
      <c r="C37" s="311"/>
      <c r="D37" s="311"/>
      <c r="E37" s="311"/>
      <c r="F37" s="311"/>
      <c r="G37" s="311"/>
    </row>
    <row r="38" spans="1:9" ht="28.5" customHeight="1" thickBot="1" x14ac:dyDescent="0.3">
      <c r="A38" s="308"/>
      <c r="B38" s="312" t="s">
        <v>719</v>
      </c>
      <c r="C38" s="312"/>
      <c r="D38" s="312"/>
      <c r="E38" s="312"/>
      <c r="F38" s="312"/>
      <c r="G38" s="312"/>
    </row>
    <row r="39" spans="1:9" ht="28.5" customHeight="1" thickBot="1" x14ac:dyDescent="0.3">
      <c r="A39" s="217" t="s">
        <v>712</v>
      </c>
      <c r="B39" s="309" t="s">
        <v>714</v>
      </c>
      <c r="C39" s="309"/>
      <c r="D39" s="309"/>
      <c r="E39" s="309"/>
      <c r="F39" s="309"/>
      <c r="G39" s="309"/>
    </row>
  </sheetData>
  <mergeCells count="13">
    <mergeCell ref="B12:I12"/>
    <mergeCell ref="B13:I13"/>
    <mergeCell ref="B14:B15"/>
    <mergeCell ref="C14:C15"/>
    <mergeCell ref="D14:E14"/>
    <mergeCell ref="F14:G14"/>
    <mergeCell ref="H14:I14"/>
    <mergeCell ref="B39:G39"/>
    <mergeCell ref="A35:G35"/>
    <mergeCell ref="A36:A38"/>
    <mergeCell ref="B36:G36"/>
    <mergeCell ref="B37:G37"/>
    <mergeCell ref="B38:G3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68E0B-AA66-4D91-B55E-82CCE10A72BE}">
  <sheetPr>
    <tabColor rgb="FFDAD6BC"/>
  </sheetPr>
  <dimension ref="A1:O40"/>
  <sheetViews>
    <sheetView showGridLines="0" topLeftCell="H10" zoomScale="70" zoomScaleNormal="70" workbookViewId="0">
      <selection activeCell="O16" sqref="O16"/>
    </sheetView>
  </sheetViews>
  <sheetFormatPr baseColWidth="10" defaultRowHeight="15" x14ac:dyDescent="0.25"/>
  <cols>
    <col min="1" max="1" width="29.28515625" style="3" customWidth="1"/>
    <col min="2" max="2" width="16.5703125" style="3" customWidth="1"/>
    <col min="3" max="5" width="26" style="3" customWidth="1"/>
    <col min="6" max="6" width="19.28515625" style="3" customWidth="1"/>
    <col min="7" max="7" width="40.42578125" style="3" customWidth="1"/>
    <col min="8" max="9" width="22.42578125" style="3" customWidth="1"/>
    <col min="10" max="10" width="23.85546875" style="3" customWidth="1"/>
    <col min="11" max="12" width="22.42578125" style="3" customWidth="1"/>
    <col min="13" max="13" width="23.7109375" style="3" customWidth="1"/>
    <col min="14" max="15" width="11.85546875" style="3" customWidth="1"/>
    <col min="16" max="16384" width="11.42578125" style="3"/>
  </cols>
  <sheetData>
    <row r="1" spans="1:15" s="1" customFormat="1" ht="12.75" x14ac:dyDescent="0.2"/>
    <row r="2" spans="1:15" s="1" customFormat="1" ht="15.75" x14ac:dyDescent="0.25">
      <c r="A2" s="2" t="s">
        <v>1102</v>
      </c>
      <c r="B2" s="3"/>
    </row>
    <row r="3" spans="1:15" s="1" customFormat="1" x14ac:dyDescent="0.25">
      <c r="A3" s="3"/>
      <c r="B3" s="3"/>
    </row>
    <row r="4" spans="1:15" s="1" customFormat="1" ht="23.25" customHeight="1" x14ac:dyDescent="0.25">
      <c r="A4" s="218" t="s">
        <v>699</v>
      </c>
      <c r="B4" s="3"/>
    </row>
    <row r="5" spans="1:15" s="1" customFormat="1" x14ac:dyDescent="0.25">
      <c r="A5" s="5" t="s">
        <v>1207</v>
      </c>
      <c r="B5" s="3"/>
    </row>
    <row r="6" spans="1:15" s="1" customFormat="1" x14ac:dyDescent="0.25">
      <c r="A6" s="5" t="s">
        <v>700</v>
      </c>
      <c r="B6" s="6" t="s">
        <v>1103</v>
      </c>
    </row>
    <row r="7" spans="1:15" s="1" customFormat="1" x14ac:dyDescent="0.25">
      <c r="A7" s="3"/>
      <c r="B7" s="6" t="s">
        <v>819</v>
      </c>
    </row>
    <row r="8" spans="1:15" s="1" customFormat="1" x14ac:dyDescent="0.25">
      <c r="A8" s="3"/>
      <c r="B8" s="6" t="s">
        <v>820</v>
      </c>
    </row>
    <row r="9" spans="1:15" s="1" customFormat="1" x14ac:dyDescent="0.25">
      <c r="A9" s="3"/>
      <c r="B9" s="6" t="s">
        <v>1192</v>
      </c>
    </row>
    <row r="11" spans="1:15" ht="15.75" thickBot="1" x14ac:dyDescent="0.3">
      <c r="B11" s="213">
        <v>1</v>
      </c>
      <c r="C11" s="213">
        <v>2</v>
      </c>
      <c r="D11" s="213">
        <v>3</v>
      </c>
      <c r="E11" s="213">
        <v>4</v>
      </c>
      <c r="F11" s="213">
        <v>5</v>
      </c>
      <c r="G11" s="214">
        <v>6</v>
      </c>
      <c r="H11" s="214">
        <v>7</v>
      </c>
      <c r="I11" s="214">
        <v>8</v>
      </c>
      <c r="J11" s="214">
        <v>9</v>
      </c>
      <c r="K11" s="214">
        <v>10</v>
      </c>
      <c r="L11" s="214">
        <v>11</v>
      </c>
      <c r="M11" s="214">
        <v>12</v>
      </c>
    </row>
    <row r="12" spans="1:15" ht="20.100000000000001" customHeight="1" x14ac:dyDescent="0.25">
      <c r="B12" s="290" t="s">
        <v>92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2"/>
    </row>
    <row r="13" spans="1:15" ht="20.100000000000001" customHeight="1" thickBot="1" x14ac:dyDescent="0.3">
      <c r="B13" s="293" t="s">
        <v>557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5"/>
    </row>
    <row r="14" spans="1:15" ht="23.25" customHeight="1" thickBot="1" x14ac:dyDescent="0.3">
      <c r="B14" s="314" t="s">
        <v>556</v>
      </c>
      <c r="C14" s="314" t="s">
        <v>555</v>
      </c>
      <c r="D14" s="314" t="s">
        <v>554</v>
      </c>
      <c r="E14" s="314" t="s">
        <v>553</v>
      </c>
      <c r="F14" s="314" t="s">
        <v>552</v>
      </c>
      <c r="G14" s="314" t="s">
        <v>551</v>
      </c>
      <c r="H14" s="314" t="s">
        <v>550</v>
      </c>
      <c r="I14" s="315"/>
      <c r="J14" s="314" t="s">
        <v>549</v>
      </c>
      <c r="K14" s="315"/>
      <c r="L14" s="314" t="s">
        <v>548</v>
      </c>
      <c r="M14" s="315"/>
    </row>
    <row r="15" spans="1:15" ht="23.25" customHeight="1" thickBot="1" x14ac:dyDescent="0.3">
      <c r="B15" s="315"/>
      <c r="C15" s="315"/>
      <c r="D15" s="315"/>
      <c r="E15" s="315"/>
      <c r="F15" s="315"/>
      <c r="G15" s="315"/>
      <c r="H15" s="225" t="s">
        <v>519</v>
      </c>
      <c r="I15" s="225" t="s">
        <v>531</v>
      </c>
      <c r="J15" s="225" t="s">
        <v>519</v>
      </c>
      <c r="K15" s="225" t="s">
        <v>531</v>
      </c>
      <c r="L15" s="225" t="s">
        <v>519</v>
      </c>
      <c r="M15" s="225" t="s">
        <v>531</v>
      </c>
    </row>
    <row r="16" spans="1:15" ht="18.95" customHeight="1" x14ac:dyDescent="0.25">
      <c r="B16" s="226">
        <v>1111</v>
      </c>
      <c r="C16" s="226"/>
      <c r="D16" s="226"/>
      <c r="E16" s="226"/>
      <c r="F16" s="226"/>
      <c r="G16" s="227" t="s">
        <v>530</v>
      </c>
      <c r="H16" s="228">
        <v>100000</v>
      </c>
      <c r="I16" s="228">
        <v>0</v>
      </c>
      <c r="J16" s="228">
        <v>0</v>
      </c>
      <c r="K16" s="228">
        <v>0</v>
      </c>
      <c r="L16" s="228">
        <v>100000</v>
      </c>
      <c r="M16" s="228">
        <v>0</v>
      </c>
      <c r="O16" s="6" t="str">
        <f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</f>
        <v>"1111"|""|""|""|""|"Efectivo"|"100000"|"0"|"0"|"0"|"100000"|"0"</v>
      </c>
    </row>
    <row r="17" spans="1:15" ht="18.95" customHeight="1" x14ac:dyDescent="0.25">
      <c r="B17" s="229">
        <v>1111</v>
      </c>
      <c r="C17" s="229" t="s">
        <v>203</v>
      </c>
      <c r="D17" s="229"/>
      <c r="E17" s="229"/>
      <c r="F17" s="229"/>
      <c r="G17" s="230" t="s">
        <v>547</v>
      </c>
      <c r="H17" s="231">
        <v>100000</v>
      </c>
      <c r="I17" s="231">
        <v>0</v>
      </c>
      <c r="J17" s="231">
        <v>0</v>
      </c>
      <c r="K17" s="231">
        <v>0</v>
      </c>
      <c r="L17" s="231">
        <v>100000</v>
      </c>
      <c r="M17" s="231">
        <v>0</v>
      </c>
      <c r="O17" s="6" t="str">
        <f t="shared" ref="O17:O28" si="0">""""&amp;B17&amp;""""&amp;"|"&amp;""""&amp;C17&amp;""""&amp;"|"&amp;""""&amp;D17&amp;""""&amp;"|"&amp;""""&amp;E17&amp;""""&amp;"|"&amp;""""&amp;F17&amp;""""&amp;"|"&amp;""""&amp;G17&amp;""""&amp;"|"&amp;""""&amp;H17&amp;""""&amp;"|"&amp;""""&amp;I17&amp;""""&amp;"|"&amp;""""&amp;J17&amp;""""&amp;"|"&amp;""""&amp;K17&amp;""""&amp;"|"&amp;""""&amp;L17&amp;""""&amp;"|"&amp;""""&amp;M17&amp;""""</f>
        <v>"1111"|"000000000000002"|""|""|""|"Fondo Fijo de Caja"|"100000"|"0"|"0"|"0"|"100000"|"0"</v>
      </c>
    </row>
    <row r="18" spans="1:15" ht="18.95" customHeight="1" x14ac:dyDescent="0.25">
      <c r="B18" s="229">
        <v>1111</v>
      </c>
      <c r="C18" s="229" t="s">
        <v>203</v>
      </c>
      <c r="D18" s="229" t="s">
        <v>189</v>
      </c>
      <c r="E18" s="229"/>
      <c r="F18" s="229"/>
      <c r="G18" s="230" t="s">
        <v>547</v>
      </c>
      <c r="H18" s="231">
        <v>100000</v>
      </c>
      <c r="I18" s="231">
        <v>0</v>
      </c>
      <c r="J18" s="231">
        <v>0</v>
      </c>
      <c r="K18" s="231">
        <v>0</v>
      </c>
      <c r="L18" s="231">
        <v>100000</v>
      </c>
      <c r="M18" s="231">
        <v>0</v>
      </c>
      <c r="O18" s="6" t="str">
        <f t="shared" si="0"/>
        <v>"1111"|"000000000000002"|"00000000000000000001"|""|""|"Fondo Fijo de Caja"|"100000"|"0"|"0"|"0"|"100000"|"0"</v>
      </c>
    </row>
    <row r="19" spans="1:15" ht="18.95" customHeight="1" x14ac:dyDescent="0.25">
      <c r="B19" s="229">
        <v>1111</v>
      </c>
      <c r="C19" s="229" t="s">
        <v>203</v>
      </c>
      <c r="D19" s="229" t="s">
        <v>189</v>
      </c>
      <c r="E19" s="229" t="s">
        <v>546</v>
      </c>
      <c r="F19" s="229"/>
      <c r="G19" s="230" t="s">
        <v>779</v>
      </c>
      <c r="H19" s="231">
        <v>100000</v>
      </c>
      <c r="I19" s="231">
        <v>0</v>
      </c>
      <c r="J19" s="231">
        <v>0</v>
      </c>
      <c r="K19" s="231">
        <v>0</v>
      </c>
      <c r="L19" s="231">
        <v>100000</v>
      </c>
      <c r="M19" s="231">
        <v>0</v>
      </c>
      <c r="O19" s="6" t="str">
        <f t="shared" si="0"/>
        <v>"1111"|"000000000000002"|"00000000000000000001"|"0006"|""|"Juan Carlos Hernandez Martínez"|"100000"|"0"|"0"|"0"|"100000"|"0"</v>
      </c>
    </row>
    <row r="20" spans="1:15" ht="18.95" customHeight="1" x14ac:dyDescent="0.25">
      <c r="B20" s="229">
        <v>1112</v>
      </c>
      <c r="C20" s="229"/>
      <c r="D20" s="229"/>
      <c r="E20" s="229"/>
      <c r="F20" s="229"/>
      <c r="G20" s="230" t="s">
        <v>529</v>
      </c>
      <c r="H20" s="231">
        <v>983768.09</v>
      </c>
      <c r="I20" s="231">
        <v>0</v>
      </c>
      <c r="J20" s="231">
        <v>28510919.890000001</v>
      </c>
      <c r="K20" s="231">
        <v>27815168.629999999</v>
      </c>
      <c r="L20" s="231">
        <v>1679519.35</v>
      </c>
      <c r="M20" s="231">
        <v>0</v>
      </c>
      <c r="O20" s="6" t="str">
        <f t="shared" si="0"/>
        <v>"1112"|""|""|""|""|"Bancos/Tesorería"|"983768.09"|"0"|"28510919.89"|"27815168.63"|"1679519.35"|"0"</v>
      </c>
    </row>
    <row r="21" spans="1:15" ht="18.95" customHeight="1" x14ac:dyDescent="0.25">
      <c r="B21" s="229">
        <v>1112</v>
      </c>
      <c r="C21" s="229" t="s">
        <v>20</v>
      </c>
      <c r="D21" s="229"/>
      <c r="E21" s="229"/>
      <c r="F21" s="229"/>
      <c r="G21" s="230" t="s">
        <v>545</v>
      </c>
      <c r="H21" s="231">
        <v>983768.09</v>
      </c>
      <c r="I21" s="231">
        <v>0</v>
      </c>
      <c r="J21" s="231">
        <v>28510919.890000001</v>
      </c>
      <c r="K21" s="231">
        <v>27815168.629999999</v>
      </c>
      <c r="L21" s="231">
        <v>1679519.35</v>
      </c>
      <c r="M21" s="231">
        <v>0</v>
      </c>
      <c r="O21" s="6" t="str">
        <f t="shared" si="0"/>
        <v>"1112"|"000000000000001"|""|""|""|"Cuentas Bancarias"|"983768.09"|"0"|"28510919.89"|"27815168.63"|"1679519.35"|"0"</v>
      </c>
    </row>
    <row r="22" spans="1:15" ht="18.95" customHeight="1" x14ac:dyDescent="0.25">
      <c r="B22" s="229">
        <v>1112</v>
      </c>
      <c r="C22" s="229" t="s">
        <v>20</v>
      </c>
      <c r="D22" s="229" t="s">
        <v>544</v>
      </c>
      <c r="E22" s="229"/>
      <c r="F22" s="229"/>
      <c r="G22" s="230" t="s">
        <v>543</v>
      </c>
      <c r="H22" s="231">
        <v>983768.09</v>
      </c>
      <c r="I22" s="231">
        <v>0</v>
      </c>
      <c r="J22" s="231">
        <v>13610612.77</v>
      </c>
      <c r="K22" s="231">
        <v>12914861.51</v>
      </c>
      <c r="L22" s="231">
        <v>1679519.35</v>
      </c>
      <c r="M22" s="231">
        <v>0</v>
      </c>
      <c r="O22" s="6" t="str">
        <f t="shared" si="0"/>
        <v>"1112"|"000000000000001"|"00000000000000000002"|""|""|"Banco Mercantil cuenta 0523600462"|"983768.09"|"0"|"13610612.77"|"12914861.51"|"1679519.35"|"0"</v>
      </c>
    </row>
    <row r="23" spans="1:15" ht="18.95" customHeight="1" x14ac:dyDescent="0.25">
      <c r="B23" s="229">
        <v>1112</v>
      </c>
      <c r="C23" s="229" t="s">
        <v>20</v>
      </c>
      <c r="D23" s="229" t="s">
        <v>542</v>
      </c>
      <c r="E23" s="229"/>
      <c r="F23" s="229"/>
      <c r="G23" s="230" t="s">
        <v>541</v>
      </c>
      <c r="H23" s="231">
        <v>0</v>
      </c>
      <c r="I23" s="231">
        <v>0</v>
      </c>
      <c r="J23" s="231">
        <v>13500294.27</v>
      </c>
      <c r="K23" s="231">
        <v>13500294.27</v>
      </c>
      <c r="L23" s="231">
        <v>0</v>
      </c>
      <c r="M23" s="231">
        <v>0</v>
      </c>
      <c r="O23" s="6" t="str">
        <f t="shared" si="0"/>
        <v>"1112"|"000000000000001"|"00000000000000000003"|""|""|"Banco Mercantil Cuenta 0278555031"|"0"|"0"|"13500294.27"|"13500294.27"|"0"|"0"</v>
      </c>
    </row>
    <row r="24" spans="1:15" ht="18.95" customHeight="1" x14ac:dyDescent="0.25">
      <c r="B24" s="229">
        <v>1112</v>
      </c>
      <c r="C24" s="229" t="s">
        <v>20</v>
      </c>
      <c r="D24" s="229" t="s">
        <v>540</v>
      </c>
      <c r="E24" s="229"/>
      <c r="F24" s="229"/>
      <c r="G24" s="230" t="s">
        <v>539</v>
      </c>
      <c r="H24" s="231">
        <v>0</v>
      </c>
      <c r="I24" s="231">
        <v>0</v>
      </c>
      <c r="J24" s="231">
        <v>1400012.85</v>
      </c>
      <c r="K24" s="231">
        <v>1400012.85</v>
      </c>
      <c r="L24" s="231">
        <v>0</v>
      </c>
      <c r="M24" s="231">
        <v>0</v>
      </c>
      <c r="O24" s="6" t="str">
        <f t="shared" si="0"/>
        <v>"1112"|"000000000000001"|"00000000000000000005"|""|""|"Banco Mercantil  Cuenta 0595581429"|"0"|"0"|"1400012.85"|"1400012.85"|"0"|"0"</v>
      </c>
    </row>
    <row r="25" spans="1:15" ht="18.95" customHeight="1" x14ac:dyDescent="0.25">
      <c r="B25" s="229">
        <v>1122</v>
      </c>
      <c r="C25" s="229"/>
      <c r="D25" s="229"/>
      <c r="E25" s="229"/>
      <c r="F25" s="229"/>
      <c r="G25" s="230" t="s">
        <v>528</v>
      </c>
      <c r="H25" s="231">
        <v>0</v>
      </c>
      <c r="I25" s="231">
        <v>0</v>
      </c>
      <c r="J25" s="231">
        <v>13500907</v>
      </c>
      <c r="K25" s="231">
        <v>13500907</v>
      </c>
      <c r="L25" s="231">
        <v>0</v>
      </c>
      <c r="M25" s="231">
        <v>0</v>
      </c>
      <c r="O25" s="6" t="str">
        <f t="shared" si="0"/>
        <v>"1122"|""|""|""|""|"Cuentas por Cobrar a Corto Plazo"|"0"|"0"|"13500907"|"13500907"|"0"|"0"</v>
      </c>
    </row>
    <row r="26" spans="1:15" ht="18.95" customHeight="1" x14ac:dyDescent="0.25">
      <c r="B26" s="229">
        <v>1122</v>
      </c>
      <c r="C26" s="229" t="s">
        <v>20</v>
      </c>
      <c r="D26" s="229"/>
      <c r="E26" s="229"/>
      <c r="F26" s="229"/>
      <c r="G26" s="230" t="s">
        <v>538</v>
      </c>
      <c r="H26" s="231">
        <v>0</v>
      </c>
      <c r="I26" s="231">
        <v>0</v>
      </c>
      <c r="J26" s="231">
        <v>13500907</v>
      </c>
      <c r="K26" s="231">
        <v>13500907</v>
      </c>
      <c r="L26" s="231">
        <v>0</v>
      </c>
      <c r="M26" s="231">
        <v>0</v>
      </c>
      <c r="O26" s="6" t="str">
        <f t="shared" si="0"/>
        <v>"1122"|"000000000000001"|""|""|""|"Documentos por Cobrar"|"0"|"0"|"13500907"|"13500907"|"0"|"0"</v>
      </c>
    </row>
    <row r="27" spans="1:15" ht="18.95" customHeight="1" x14ac:dyDescent="0.25">
      <c r="B27" s="229">
        <v>1122</v>
      </c>
      <c r="C27" s="229" t="s">
        <v>20</v>
      </c>
      <c r="D27" s="229" t="s">
        <v>189</v>
      </c>
      <c r="E27" s="229"/>
      <c r="F27" s="229"/>
      <c r="G27" s="230" t="s">
        <v>538</v>
      </c>
      <c r="H27" s="231">
        <v>0</v>
      </c>
      <c r="I27" s="231">
        <v>0</v>
      </c>
      <c r="J27" s="231">
        <v>13500907</v>
      </c>
      <c r="K27" s="231">
        <v>13500907</v>
      </c>
      <c r="L27" s="231">
        <v>0</v>
      </c>
      <c r="M27" s="231">
        <v>0</v>
      </c>
      <c r="O27" s="6" t="str">
        <f t="shared" si="0"/>
        <v>"1122"|"000000000000001"|"00000000000000000001"|""|""|"Documentos por Cobrar"|"0"|"0"|"13500907"|"13500907"|"0"|"0"</v>
      </c>
    </row>
    <row r="28" spans="1:15" ht="18.95" customHeight="1" x14ac:dyDescent="0.25">
      <c r="B28" s="229">
        <v>1122</v>
      </c>
      <c r="C28" s="229" t="s">
        <v>20</v>
      </c>
      <c r="D28" s="229" t="s">
        <v>189</v>
      </c>
      <c r="E28" s="229" t="s">
        <v>21</v>
      </c>
      <c r="F28" s="229"/>
      <c r="G28" s="230" t="s">
        <v>537</v>
      </c>
      <c r="H28" s="231">
        <v>0</v>
      </c>
      <c r="I28" s="231">
        <v>0</v>
      </c>
      <c r="J28" s="231">
        <v>13500907</v>
      </c>
      <c r="K28" s="231">
        <v>13500907</v>
      </c>
      <c r="L28" s="231">
        <v>0</v>
      </c>
      <c r="M28" s="231">
        <v>0</v>
      </c>
      <c r="O28" s="6" t="str">
        <f t="shared" si="0"/>
        <v>"1122"|"000000000000001"|"00000000000000000001"|"0001"|""|"Gobierno del Estado de México"|"0"|"0"|"13500907"|"13500907"|"0"|"0"</v>
      </c>
    </row>
    <row r="29" spans="1:15" ht="18.95" customHeight="1" thickBot="1" x14ac:dyDescent="0.3">
      <c r="B29" s="221" t="s">
        <v>88</v>
      </c>
      <c r="C29" s="222" t="s">
        <v>88</v>
      </c>
      <c r="D29" s="222" t="s">
        <v>88</v>
      </c>
      <c r="E29" s="222" t="s">
        <v>88</v>
      </c>
      <c r="F29" s="222" t="s">
        <v>88</v>
      </c>
      <c r="G29" s="222" t="s">
        <v>88</v>
      </c>
      <c r="H29" s="224" t="s">
        <v>88</v>
      </c>
      <c r="I29" s="224" t="s">
        <v>88</v>
      </c>
      <c r="J29" s="224" t="s">
        <v>88</v>
      </c>
      <c r="K29" s="224" t="s">
        <v>88</v>
      </c>
      <c r="L29" s="224" t="s">
        <v>88</v>
      </c>
      <c r="M29" s="224" t="s">
        <v>88</v>
      </c>
    </row>
    <row r="30" spans="1:15" ht="15.75" thickBot="1" x14ac:dyDescent="0.3"/>
    <row r="31" spans="1:15" ht="35.1" customHeight="1" thickBot="1" x14ac:dyDescent="0.3">
      <c r="A31" s="28" t="s">
        <v>701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28">
        <v>9</v>
      </c>
      <c r="K31" s="28">
        <v>10</v>
      </c>
      <c r="L31" s="28">
        <v>11</v>
      </c>
      <c r="M31" s="28">
        <v>12</v>
      </c>
    </row>
    <row r="32" spans="1:15" ht="78" customHeight="1" x14ac:dyDescent="0.25">
      <c r="A32" s="20" t="s">
        <v>745</v>
      </c>
      <c r="B32" s="182" t="s">
        <v>777</v>
      </c>
      <c r="C32" s="182" t="s">
        <v>780</v>
      </c>
      <c r="D32" s="182" t="s">
        <v>780</v>
      </c>
      <c r="E32" s="182" t="s">
        <v>780</v>
      </c>
      <c r="F32" s="182" t="s">
        <v>780</v>
      </c>
      <c r="G32" s="182" t="s">
        <v>778</v>
      </c>
      <c r="H32" s="182" t="s">
        <v>747</v>
      </c>
      <c r="I32" s="182" t="s">
        <v>747</v>
      </c>
      <c r="J32" s="182" t="s">
        <v>747</v>
      </c>
      <c r="K32" s="182" t="s">
        <v>747</v>
      </c>
      <c r="L32" s="182" t="s">
        <v>747</v>
      </c>
      <c r="M32" s="182" t="s">
        <v>747</v>
      </c>
    </row>
    <row r="33" spans="1:13" ht="38.1" customHeight="1" x14ac:dyDescent="0.25">
      <c r="A33" s="23" t="s">
        <v>704</v>
      </c>
      <c r="B33" s="184" t="s">
        <v>776</v>
      </c>
      <c r="C33" s="184" t="s">
        <v>705</v>
      </c>
      <c r="D33" s="184" t="s">
        <v>705</v>
      </c>
      <c r="E33" s="184" t="s">
        <v>705</v>
      </c>
      <c r="F33" s="184" t="s">
        <v>705</v>
      </c>
      <c r="G33" s="184" t="s">
        <v>728</v>
      </c>
      <c r="H33" s="184" t="s">
        <v>706</v>
      </c>
      <c r="I33" s="184" t="s">
        <v>706</v>
      </c>
      <c r="J33" s="184" t="s">
        <v>706</v>
      </c>
      <c r="K33" s="184" t="s">
        <v>706</v>
      </c>
      <c r="L33" s="184" t="s">
        <v>706</v>
      </c>
      <c r="M33" s="184" t="s">
        <v>706</v>
      </c>
    </row>
    <row r="34" spans="1:13" ht="90.75" customHeight="1" thickBot="1" x14ac:dyDescent="0.3">
      <c r="A34" s="25" t="s">
        <v>707</v>
      </c>
      <c r="B34" s="186" t="s">
        <v>727</v>
      </c>
      <c r="C34" s="187" t="s">
        <v>1104</v>
      </c>
      <c r="D34" s="187" t="s">
        <v>1105</v>
      </c>
      <c r="E34" s="187" t="s">
        <v>1106</v>
      </c>
      <c r="F34" s="187" t="s">
        <v>1107</v>
      </c>
      <c r="G34" s="187" t="s">
        <v>1108</v>
      </c>
      <c r="H34" s="187" t="s">
        <v>1109</v>
      </c>
      <c r="I34" s="187" t="s">
        <v>1110</v>
      </c>
      <c r="J34" s="187" t="s">
        <v>1111</v>
      </c>
      <c r="K34" s="187" t="s">
        <v>1112</v>
      </c>
      <c r="L34" s="187" t="s">
        <v>1113</v>
      </c>
      <c r="M34" s="187" t="s">
        <v>1114</v>
      </c>
    </row>
    <row r="35" spans="1:13" ht="15.75" thickBot="1" x14ac:dyDescent="0.3"/>
    <row r="36" spans="1:13" ht="28.5" customHeight="1" thickBot="1" x14ac:dyDescent="0.3">
      <c r="A36" s="305" t="s">
        <v>709</v>
      </c>
      <c r="B36" s="305"/>
      <c r="C36" s="305"/>
      <c r="D36" s="305"/>
      <c r="E36" s="305"/>
      <c r="F36" s="305"/>
      <c r="G36" s="305"/>
    </row>
    <row r="37" spans="1:13" ht="28.5" customHeight="1" x14ac:dyDescent="0.25">
      <c r="A37" s="306" t="s">
        <v>713</v>
      </c>
      <c r="B37" s="310" t="s">
        <v>729</v>
      </c>
      <c r="C37" s="310"/>
      <c r="D37" s="310"/>
      <c r="E37" s="310"/>
      <c r="F37" s="310"/>
      <c r="G37" s="310"/>
    </row>
    <row r="38" spans="1:13" ht="28.5" customHeight="1" x14ac:dyDescent="0.25">
      <c r="A38" s="307"/>
      <c r="B38" s="311" t="s">
        <v>770</v>
      </c>
      <c r="C38" s="311"/>
      <c r="D38" s="311"/>
      <c r="E38" s="311"/>
      <c r="F38" s="311"/>
      <c r="G38" s="311"/>
    </row>
    <row r="39" spans="1:13" ht="28.5" customHeight="1" thickBot="1" x14ac:dyDescent="0.3">
      <c r="A39" s="308"/>
      <c r="B39" s="312" t="s">
        <v>719</v>
      </c>
      <c r="C39" s="312"/>
      <c r="D39" s="312"/>
      <c r="E39" s="312"/>
      <c r="F39" s="312"/>
      <c r="G39" s="312"/>
    </row>
    <row r="40" spans="1:13" ht="31.5" customHeight="1" thickBot="1" x14ac:dyDescent="0.3">
      <c r="A40" s="217" t="s">
        <v>712</v>
      </c>
      <c r="B40" s="309" t="s">
        <v>714</v>
      </c>
      <c r="C40" s="309"/>
      <c r="D40" s="309"/>
      <c r="E40" s="309"/>
      <c r="F40" s="309"/>
      <c r="G40" s="309"/>
    </row>
  </sheetData>
  <mergeCells count="17">
    <mergeCell ref="E14:E15"/>
    <mergeCell ref="F14:F15"/>
    <mergeCell ref="B12:M12"/>
    <mergeCell ref="B13:M13"/>
    <mergeCell ref="B14:B15"/>
    <mergeCell ref="G14:G15"/>
    <mergeCell ref="H14:I14"/>
    <mergeCell ref="J14:K14"/>
    <mergeCell ref="L14:M14"/>
    <mergeCell ref="C14:C15"/>
    <mergeCell ref="D14:D15"/>
    <mergeCell ref="B40:G40"/>
    <mergeCell ref="A36:G36"/>
    <mergeCell ref="A37:A39"/>
    <mergeCell ref="B37:G37"/>
    <mergeCell ref="B38:G38"/>
    <mergeCell ref="B39:G3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7D4CB-62E7-42A9-A2DB-775555D33182}">
  <sheetPr>
    <tabColor rgb="FF244027"/>
  </sheetPr>
  <dimension ref="A1:I25"/>
  <sheetViews>
    <sheetView showGridLines="0" workbookViewId="0">
      <selection activeCell="C37" sqref="C37"/>
    </sheetView>
  </sheetViews>
  <sheetFormatPr baseColWidth="10" defaultRowHeight="15" x14ac:dyDescent="0.25"/>
  <cols>
    <col min="1" max="16384" width="11.42578125" style="3"/>
  </cols>
  <sheetData>
    <row r="1" spans="1:9" x14ac:dyDescent="0.25">
      <c r="A1" s="3" t="s">
        <v>13</v>
      </c>
    </row>
    <row r="2" spans="1:9" x14ac:dyDescent="0.25">
      <c r="A2" s="5" t="s">
        <v>81</v>
      </c>
      <c r="B2" s="5"/>
      <c r="C2" s="5"/>
      <c r="D2" s="5"/>
      <c r="E2" s="5"/>
      <c r="F2" s="5"/>
      <c r="G2" s="5"/>
    </row>
    <row r="3" spans="1:9" x14ac:dyDescent="0.25">
      <c r="A3" s="5"/>
      <c r="B3" s="5"/>
      <c r="C3" s="5"/>
      <c r="D3" s="5"/>
      <c r="E3" s="5"/>
      <c r="F3" s="5"/>
      <c r="G3" s="5"/>
    </row>
    <row r="4" spans="1:9" x14ac:dyDescent="0.25">
      <c r="A4" s="5"/>
      <c r="B4" s="5"/>
      <c r="C4" s="5"/>
      <c r="D4" s="5"/>
      <c r="E4" s="5"/>
      <c r="F4" s="5"/>
      <c r="G4" s="5"/>
    </row>
    <row r="5" spans="1:9" x14ac:dyDescent="0.25">
      <c r="A5" s="5"/>
      <c r="B5" s="5"/>
      <c r="C5" s="5"/>
      <c r="D5" s="5"/>
      <c r="E5" s="5"/>
      <c r="F5" s="5"/>
      <c r="G5" s="5"/>
    </row>
    <row r="6" spans="1:9" x14ac:dyDescent="0.25">
      <c r="A6" s="5"/>
      <c r="B6" s="5"/>
      <c r="C6" s="5"/>
      <c r="D6" s="5"/>
      <c r="E6" s="5"/>
      <c r="F6" s="5"/>
      <c r="G6" s="5"/>
    </row>
    <row r="7" spans="1:9" x14ac:dyDescent="0.25">
      <c r="A7" s="54"/>
      <c r="B7" s="54"/>
      <c r="C7" s="54"/>
      <c r="D7" s="54"/>
      <c r="E7" s="54"/>
      <c r="F7" s="54"/>
      <c r="G7" s="54"/>
    </row>
    <row r="8" spans="1:9" x14ac:dyDescent="0.25">
      <c r="A8" s="288" t="s">
        <v>82</v>
      </c>
      <c r="B8" s="288"/>
      <c r="C8" s="288"/>
      <c r="D8" s="288"/>
      <c r="E8" s="288"/>
      <c r="F8" s="288"/>
      <c r="G8" s="288"/>
      <c r="H8" s="288"/>
      <c r="I8" s="288"/>
    </row>
    <row r="9" spans="1:9" x14ac:dyDescent="0.25">
      <c r="A9" s="289" t="s">
        <v>1233</v>
      </c>
      <c r="B9" s="289"/>
      <c r="C9" s="289"/>
      <c r="D9" s="289"/>
      <c r="E9" s="289"/>
      <c r="F9" s="289"/>
      <c r="G9" s="289"/>
      <c r="H9" s="289"/>
      <c r="I9" s="289"/>
    </row>
    <row r="10" spans="1:9" x14ac:dyDescent="0.25">
      <c r="A10" s="5"/>
      <c r="B10" s="5"/>
      <c r="C10" s="5"/>
      <c r="D10" s="5"/>
      <c r="E10" s="5"/>
      <c r="F10" s="5"/>
      <c r="G10" s="5"/>
    </row>
    <row r="11" spans="1:9" x14ac:dyDescent="0.25">
      <c r="A11" s="54"/>
      <c r="B11" s="54"/>
      <c r="C11" s="54"/>
      <c r="D11" s="54"/>
      <c r="E11" s="54"/>
      <c r="F11" s="54"/>
      <c r="G11" s="54"/>
    </row>
    <row r="12" spans="1:9" x14ac:dyDescent="0.25">
      <c r="A12" s="54"/>
      <c r="B12" s="54"/>
      <c r="C12" s="54"/>
      <c r="D12" s="54"/>
      <c r="E12" s="54"/>
      <c r="F12" s="54"/>
      <c r="G12" s="54"/>
    </row>
    <row r="13" spans="1:9" x14ac:dyDescent="0.25">
      <c r="A13" s="54"/>
      <c r="B13" s="54"/>
      <c r="C13" s="54"/>
      <c r="D13" s="54"/>
      <c r="E13" s="54"/>
      <c r="F13" s="54"/>
      <c r="G13" s="54"/>
    </row>
    <row r="14" spans="1:9" ht="50.25" x14ac:dyDescent="0.25">
      <c r="A14" s="54"/>
      <c r="B14" s="54"/>
      <c r="C14" s="54"/>
      <c r="D14" s="54"/>
      <c r="E14" s="56" t="s">
        <v>880</v>
      </c>
      <c r="F14" s="54"/>
      <c r="G14" s="54"/>
    </row>
    <row r="15" spans="1:9" x14ac:dyDescent="0.25">
      <c r="A15" s="54"/>
      <c r="B15" s="54"/>
      <c r="C15" s="54"/>
      <c r="D15" s="54"/>
      <c r="E15" s="54"/>
      <c r="F15" s="54"/>
      <c r="G15" s="54"/>
    </row>
    <row r="16" spans="1:9" x14ac:dyDescent="0.25">
      <c r="A16" s="54"/>
      <c r="B16" s="54"/>
      <c r="C16" s="54"/>
      <c r="D16" s="54"/>
      <c r="E16" s="54"/>
      <c r="F16" s="54"/>
      <c r="G16" s="54"/>
    </row>
    <row r="17" spans="1:7" ht="45" x14ac:dyDescent="0.25">
      <c r="A17" s="54"/>
      <c r="B17" s="54"/>
      <c r="C17" s="54"/>
      <c r="D17" s="54"/>
      <c r="E17" s="57">
        <v>2</v>
      </c>
      <c r="F17" s="54"/>
      <c r="G17" s="54"/>
    </row>
    <row r="18" spans="1:7" x14ac:dyDescent="0.25">
      <c r="A18" s="54"/>
      <c r="B18" s="54"/>
      <c r="C18" s="54"/>
      <c r="D18" s="54"/>
      <c r="E18" s="54"/>
      <c r="F18" s="54"/>
      <c r="G18" s="54"/>
    </row>
    <row r="19" spans="1:7" x14ac:dyDescent="0.25">
      <c r="A19" s="54"/>
      <c r="B19" s="54"/>
      <c r="C19" s="54"/>
      <c r="D19" s="54"/>
      <c r="E19" s="54"/>
      <c r="F19" s="54"/>
      <c r="G19" s="54"/>
    </row>
    <row r="20" spans="1:7" ht="45" x14ac:dyDescent="0.25">
      <c r="A20" s="54"/>
      <c r="B20" s="54"/>
      <c r="C20" s="54"/>
      <c r="D20" s="54"/>
      <c r="E20" s="58" t="s">
        <v>83</v>
      </c>
      <c r="F20" s="54"/>
      <c r="G20" s="54"/>
    </row>
    <row r="21" spans="1:7" x14ac:dyDescent="0.25">
      <c r="D21" s="59"/>
    </row>
    <row r="22" spans="1:7" ht="45" x14ac:dyDescent="0.25">
      <c r="C22" s="5"/>
      <c r="E22" s="58" t="s">
        <v>84</v>
      </c>
    </row>
    <row r="23" spans="1:7" ht="50.25" x14ac:dyDescent="0.25">
      <c r="B23" s="56"/>
      <c r="C23" s="56"/>
      <c r="D23" s="57"/>
      <c r="E23" s="60"/>
      <c r="F23" s="56"/>
    </row>
    <row r="24" spans="1:7" ht="50.25" x14ac:dyDescent="0.25">
      <c r="B24" s="56"/>
      <c r="C24" s="56"/>
      <c r="D24" s="61"/>
      <c r="E24" s="56"/>
      <c r="F24" s="56"/>
    </row>
    <row r="25" spans="1:7" ht="45" x14ac:dyDescent="0.25">
      <c r="B25" s="57"/>
      <c r="C25" s="57"/>
      <c r="E25" s="57"/>
      <c r="F25" s="57"/>
    </row>
  </sheetData>
  <mergeCells count="2">
    <mergeCell ref="A8:I8"/>
    <mergeCell ref="A9:I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171-BD22-4F34-ACF9-BE60F0215549}">
  <sheetPr>
    <tabColor rgb="FFDAD6BC"/>
    <pageSetUpPr fitToPage="1"/>
  </sheetPr>
  <dimension ref="A1:S46"/>
  <sheetViews>
    <sheetView showGridLines="0" topLeftCell="L5" zoomScale="70" zoomScaleNormal="70" workbookViewId="0">
      <selection activeCell="R15" sqref="R15"/>
    </sheetView>
  </sheetViews>
  <sheetFormatPr baseColWidth="10" defaultColWidth="11.42578125" defaultRowHeight="12.75" x14ac:dyDescent="0.2"/>
  <cols>
    <col min="1" max="1" width="26.140625" style="190" customWidth="1"/>
    <col min="2" max="2" width="26.42578125" style="7" customWidth="1"/>
    <col min="3" max="3" width="28.7109375" style="7" customWidth="1"/>
    <col min="4" max="4" width="27.28515625" style="7" customWidth="1"/>
    <col min="5" max="5" width="29.5703125" style="7" customWidth="1"/>
    <col min="6" max="6" width="54.140625" style="7" customWidth="1"/>
    <col min="7" max="10" width="27.85546875" style="7" customWidth="1"/>
    <col min="11" max="11" width="29.140625" style="7" customWidth="1"/>
    <col min="12" max="15" width="27.85546875" style="7" customWidth="1"/>
    <col min="16" max="16" width="29.140625" style="7" customWidth="1"/>
    <col min="17" max="17" width="30.85546875" style="7" customWidth="1"/>
    <col min="18" max="18" width="11.28515625" style="190" customWidth="1"/>
    <col min="19" max="20" width="11.28515625" style="7" customWidth="1"/>
    <col min="21" max="16384" width="11.42578125" style="7"/>
  </cols>
  <sheetData>
    <row r="1" spans="1:18" s="1" customFormat="1" x14ac:dyDescent="0.2"/>
    <row r="2" spans="1:18" s="1" customFormat="1" ht="15.75" x14ac:dyDescent="0.25">
      <c r="A2" s="2" t="s">
        <v>1084</v>
      </c>
      <c r="B2" s="3"/>
    </row>
    <row r="3" spans="1:18" s="1" customFormat="1" ht="15" x14ac:dyDescent="0.25">
      <c r="A3" s="3"/>
      <c r="B3" s="3"/>
    </row>
    <row r="4" spans="1:18" s="1" customFormat="1" ht="20.25" customHeight="1" x14ac:dyDescent="0.25">
      <c r="A4" s="4" t="s">
        <v>699</v>
      </c>
      <c r="B4" s="3"/>
    </row>
    <row r="5" spans="1:18" s="1" customFormat="1" ht="15" x14ac:dyDescent="0.25">
      <c r="A5" s="5" t="s">
        <v>1208</v>
      </c>
      <c r="B5" s="3"/>
    </row>
    <row r="6" spans="1:18" s="1" customFormat="1" ht="15" x14ac:dyDescent="0.25">
      <c r="A6" s="5" t="s">
        <v>700</v>
      </c>
      <c r="B6" s="134" t="s">
        <v>1085</v>
      </c>
    </row>
    <row r="7" spans="1:18" s="1" customFormat="1" ht="15" x14ac:dyDescent="0.25">
      <c r="A7" s="3"/>
      <c r="B7" s="6" t="s">
        <v>819</v>
      </c>
    </row>
    <row r="8" spans="1:18" s="1" customFormat="1" ht="15" x14ac:dyDescent="0.25">
      <c r="A8" s="3"/>
      <c r="B8" s="6" t="s">
        <v>820</v>
      </c>
    </row>
    <row r="9" spans="1:18" s="1" customFormat="1" ht="15" x14ac:dyDescent="0.25">
      <c r="A9" s="3"/>
      <c r="B9" s="6" t="s">
        <v>1192</v>
      </c>
    </row>
    <row r="11" spans="1:18" s="189" customFormat="1" ht="13.5" thickBot="1" x14ac:dyDescent="0.25">
      <c r="A11" s="188"/>
      <c r="B11" s="189">
        <v>1</v>
      </c>
      <c r="C11" s="189">
        <v>2</v>
      </c>
      <c r="D11" s="189">
        <v>3</v>
      </c>
      <c r="E11" s="189">
        <v>4</v>
      </c>
      <c r="F11" s="189">
        <v>5</v>
      </c>
      <c r="G11" s="189">
        <v>6</v>
      </c>
      <c r="H11" s="189">
        <v>7</v>
      </c>
      <c r="I11" s="189">
        <v>8</v>
      </c>
      <c r="J11" s="189">
        <v>9</v>
      </c>
      <c r="K11" s="189">
        <v>10</v>
      </c>
      <c r="L11" s="189">
        <v>11</v>
      </c>
      <c r="M11" s="189">
        <v>12</v>
      </c>
      <c r="N11" s="189">
        <v>13</v>
      </c>
      <c r="O11" s="189">
        <v>14</v>
      </c>
      <c r="P11" s="189">
        <v>15</v>
      </c>
      <c r="Q11" s="189">
        <v>16</v>
      </c>
      <c r="R11" s="188"/>
    </row>
    <row r="12" spans="1:18" ht="20.100000000000001" customHeight="1" x14ac:dyDescent="0.2">
      <c r="B12" s="322" t="s">
        <v>92</v>
      </c>
      <c r="C12" s="323"/>
      <c r="D12" s="323"/>
      <c r="E12" s="323"/>
      <c r="F12" s="323"/>
      <c r="G12" s="323"/>
      <c r="H12" s="323"/>
      <c r="I12" s="323"/>
      <c r="J12" s="323"/>
      <c r="K12" s="323"/>
      <c r="L12" s="323"/>
      <c r="M12" s="323"/>
      <c r="N12" s="323"/>
      <c r="O12" s="323"/>
      <c r="P12" s="323"/>
      <c r="Q12" s="324"/>
    </row>
    <row r="13" spans="1:18" ht="20.100000000000001" customHeight="1" thickBot="1" x14ac:dyDescent="0.25">
      <c r="B13" s="316" t="s">
        <v>93</v>
      </c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  <c r="O13" s="317"/>
      <c r="P13" s="317"/>
      <c r="Q13" s="318"/>
    </row>
    <row r="14" spans="1:18" ht="54.75" customHeight="1" thickBot="1" x14ac:dyDescent="0.25">
      <c r="B14" s="191" t="s">
        <v>94</v>
      </c>
      <c r="C14" s="191" t="s">
        <v>95</v>
      </c>
      <c r="D14" s="191" t="s">
        <v>96</v>
      </c>
      <c r="E14" s="191" t="s">
        <v>97</v>
      </c>
      <c r="F14" s="191" t="s">
        <v>98</v>
      </c>
      <c r="G14" s="191" t="s">
        <v>99</v>
      </c>
      <c r="H14" s="191" t="s">
        <v>101</v>
      </c>
      <c r="I14" s="191" t="s">
        <v>100</v>
      </c>
      <c r="J14" s="191" t="s">
        <v>102</v>
      </c>
      <c r="K14" s="191" t="s">
        <v>103</v>
      </c>
      <c r="L14" s="191" t="s">
        <v>104</v>
      </c>
      <c r="M14" s="191" t="s">
        <v>106</v>
      </c>
      <c r="N14" s="319" t="s">
        <v>105</v>
      </c>
      <c r="O14" s="320"/>
      <c r="P14" s="320"/>
      <c r="Q14" s="321"/>
    </row>
    <row r="15" spans="1:18" s="10" customFormat="1" ht="18" customHeight="1" x14ac:dyDescent="0.25">
      <c r="A15" s="192"/>
      <c r="B15" s="37">
        <v>4000</v>
      </c>
      <c r="C15" s="37"/>
      <c r="D15" s="37"/>
      <c r="E15" s="37"/>
      <c r="F15" s="193" t="s">
        <v>190</v>
      </c>
      <c r="G15" s="194">
        <v>177450649</v>
      </c>
      <c r="H15" s="194">
        <v>128019088</v>
      </c>
      <c r="I15" s="194">
        <v>128019088</v>
      </c>
      <c r="J15" s="195">
        <v>177450649</v>
      </c>
      <c r="K15" s="194">
        <v>0</v>
      </c>
      <c r="L15" s="194">
        <v>128019088</v>
      </c>
      <c r="M15" s="194">
        <v>49431561</v>
      </c>
      <c r="N15" s="196"/>
      <c r="O15" s="196"/>
      <c r="P15" s="196"/>
      <c r="Q15" s="197"/>
      <c r="R15" s="192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&amp;"|"&amp;""""&amp;L15&amp;""""&amp;"|"&amp;""""&amp;M15&amp;""""&amp;"|"&amp;""""&amp;N15&amp;""""&amp;"|"&amp;""""&amp;O15&amp;""""&amp;"|"&amp;""""&amp;P15&amp;""""&amp;"|"&amp;""""&amp;Q15&amp;""""</f>
        <v>"4000"|""|""|""|"INGRESOS Y OTROS BENEFICIOS "|"177450649"|"128019088"|"128019088"|"177450649"|"0"|"128019088"|"49431561"|""|""|""|""</v>
      </c>
    </row>
    <row r="16" spans="1:18" s="10" customFormat="1" ht="18" customHeight="1" x14ac:dyDescent="0.25">
      <c r="A16" s="192"/>
      <c r="B16" s="43">
        <v>4100</v>
      </c>
      <c r="C16" s="43"/>
      <c r="D16" s="43"/>
      <c r="E16" s="43"/>
      <c r="F16" s="198" t="s">
        <v>191</v>
      </c>
      <c r="G16" s="199">
        <v>177450649</v>
      </c>
      <c r="H16" s="199">
        <v>0</v>
      </c>
      <c r="I16" s="199">
        <v>128019088</v>
      </c>
      <c r="J16" s="200">
        <v>49431561</v>
      </c>
      <c r="K16" s="199">
        <v>0</v>
      </c>
      <c r="L16" s="199">
        <v>0</v>
      </c>
      <c r="M16" s="200">
        <v>49431561</v>
      </c>
      <c r="N16" s="201"/>
      <c r="O16" s="201"/>
      <c r="P16" s="201"/>
      <c r="Q16" s="202"/>
      <c r="R16" s="192" t="str">
        <f t="shared" ref="R16:R28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&amp;"|"&amp;""""&amp;Q16&amp;""""</f>
        <v>"4100"|""|""|""|"Ingresos de Gestión "|"177450649"|"0"|"128019088"|"49431561"|"0"|"0"|"49431561"|""|""|""|""</v>
      </c>
    </row>
    <row r="17" spans="1:19" s="10" customFormat="1" ht="18" customHeight="1" x14ac:dyDescent="0.25">
      <c r="A17" s="192"/>
      <c r="B17" s="43">
        <v>4170</v>
      </c>
      <c r="C17" s="43"/>
      <c r="D17" s="43"/>
      <c r="E17" s="43"/>
      <c r="F17" s="198" t="s">
        <v>197</v>
      </c>
      <c r="G17" s="199">
        <v>177450649</v>
      </c>
      <c r="H17" s="199">
        <v>0</v>
      </c>
      <c r="I17" s="199">
        <v>128019088</v>
      </c>
      <c r="J17" s="200">
        <v>49431561</v>
      </c>
      <c r="K17" s="199">
        <v>0</v>
      </c>
      <c r="L17" s="199">
        <v>0</v>
      </c>
      <c r="M17" s="200">
        <v>49431561</v>
      </c>
      <c r="N17" s="201"/>
      <c r="O17" s="201"/>
      <c r="P17" s="201"/>
      <c r="Q17" s="202"/>
      <c r="R17" s="192" t="str">
        <f t="shared" si="0"/>
        <v>"4170"|""|""|""|"Ingresos por Venta de Bienes y Prestación de Servicios"|"177450649"|"0"|"128019088"|"49431561"|"0"|"0"|"49431561"|""|""|""|""</v>
      </c>
    </row>
    <row r="18" spans="1:19" s="10" customFormat="1" ht="44.25" customHeight="1" x14ac:dyDescent="0.25">
      <c r="A18" s="192"/>
      <c r="B18" s="43">
        <v>4174</v>
      </c>
      <c r="C18" s="43"/>
      <c r="D18" s="43"/>
      <c r="E18" s="43"/>
      <c r="F18" s="198" t="s">
        <v>198</v>
      </c>
      <c r="G18" s="199">
        <v>177450649</v>
      </c>
      <c r="H18" s="199">
        <v>0</v>
      </c>
      <c r="I18" s="199">
        <v>128019088</v>
      </c>
      <c r="J18" s="200">
        <v>49431561</v>
      </c>
      <c r="K18" s="199">
        <v>0</v>
      </c>
      <c r="L18" s="199">
        <v>0</v>
      </c>
      <c r="M18" s="200">
        <v>49431561</v>
      </c>
      <c r="N18" s="201"/>
      <c r="O18" s="201"/>
      <c r="P18" s="201"/>
      <c r="Q18" s="202"/>
      <c r="R18" s="192" t="str">
        <f t="shared" si="0"/>
        <v>"4174"|""|""|""|"Ingresos por Venta de Bienes y Prestación de Servicios de Entidades Paraestatales Empresariales No Financieras con Participación Estatal Mayoritaria:"|"177450649"|"0"|"128019088"|"49431561"|"0"|"0"|"49431561"|""|""|""|""</v>
      </c>
    </row>
    <row r="19" spans="1:19" s="10" customFormat="1" ht="18" customHeight="1" x14ac:dyDescent="0.25">
      <c r="A19" s="192"/>
      <c r="B19" s="43">
        <v>4174</v>
      </c>
      <c r="C19" s="203" t="s">
        <v>20</v>
      </c>
      <c r="D19" s="43"/>
      <c r="E19" s="43"/>
      <c r="F19" s="198" t="s">
        <v>199</v>
      </c>
      <c r="G19" s="199">
        <v>177450649</v>
      </c>
      <c r="H19" s="199">
        <v>0</v>
      </c>
      <c r="I19" s="199">
        <v>128019088</v>
      </c>
      <c r="J19" s="200">
        <v>49431561</v>
      </c>
      <c r="K19" s="199">
        <v>0</v>
      </c>
      <c r="L19" s="199">
        <v>0</v>
      </c>
      <c r="M19" s="200">
        <v>49431561</v>
      </c>
      <c r="N19" s="201"/>
      <c r="O19" s="201"/>
      <c r="P19" s="201"/>
      <c r="Q19" s="202"/>
      <c r="R19" s="192" t="str">
        <f t="shared" si="0"/>
        <v>"4174"|"000000000000001"|""|""|"Reciclagua Ambiental, S.A. de C.V."|"177450649"|"0"|"128019088"|"49431561"|"0"|"0"|"49431561"|""|""|""|""</v>
      </c>
    </row>
    <row r="20" spans="1:19" s="10" customFormat="1" ht="18" customHeight="1" x14ac:dyDescent="0.25">
      <c r="A20" s="192"/>
      <c r="B20" s="43">
        <v>4174</v>
      </c>
      <c r="C20" s="203" t="s">
        <v>20</v>
      </c>
      <c r="D20" s="203" t="s">
        <v>189</v>
      </c>
      <c r="E20" s="43"/>
      <c r="F20" s="198" t="s">
        <v>199</v>
      </c>
      <c r="G20" s="199">
        <v>177450649</v>
      </c>
      <c r="H20" s="199">
        <v>0</v>
      </c>
      <c r="I20" s="199">
        <v>128019088</v>
      </c>
      <c r="J20" s="200">
        <v>49431561</v>
      </c>
      <c r="K20" s="199">
        <v>0</v>
      </c>
      <c r="L20" s="199">
        <v>0</v>
      </c>
      <c r="M20" s="200">
        <v>49431561</v>
      </c>
      <c r="N20" s="201"/>
      <c r="O20" s="201"/>
      <c r="P20" s="201"/>
      <c r="Q20" s="202"/>
      <c r="R20" s="192" t="str">
        <f t="shared" si="0"/>
        <v>"4174"|"000000000000001"|"00000000000000000001"|""|"Reciclagua Ambiental, S.A. de C.V."|"177450649"|"0"|"128019088"|"49431561"|"0"|"0"|"49431561"|""|""|""|""</v>
      </c>
    </row>
    <row r="21" spans="1:19" s="10" customFormat="1" ht="18" customHeight="1" x14ac:dyDescent="0.25">
      <c r="A21" s="192"/>
      <c r="B21" s="43">
        <v>4174</v>
      </c>
      <c r="C21" s="203" t="s">
        <v>20</v>
      </c>
      <c r="D21" s="203" t="s">
        <v>189</v>
      </c>
      <c r="E21" s="203" t="s">
        <v>21</v>
      </c>
      <c r="F21" s="198" t="s">
        <v>199</v>
      </c>
      <c r="G21" s="199">
        <v>177450649</v>
      </c>
      <c r="H21" s="199">
        <v>0</v>
      </c>
      <c r="I21" s="199">
        <v>128019088</v>
      </c>
      <c r="J21" s="200">
        <v>49431561</v>
      </c>
      <c r="K21" s="199">
        <v>0</v>
      </c>
      <c r="L21" s="199">
        <v>0</v>
      </c>
      <c r="M21" s="200">
        <v>49431561</v>
      </c>
      <c r="N21" s="201">
        <v>14</v>
      </c>
      <c r="O21" s="204" t="s">
        <v>202</v>
      </c>
      <c r="P21" s="204" t="s">
        <v>202</v>
      </c>
      <c r="Q21" s="205" t="s">
        <v>202</v>
      </c>
      <c r="R21" s="192" t="str">
        <f t="shared" si="0"/>
        <v>"4174"|"000000000000001"|"00000000000000000001"|"0001"|"Reciclagua Ambiental, S.A. de C.V."|"177450649"|"0"|"128019088"|"49431561"|"0"|"0"|"49431561"|"14"|"01"|"01"|"01"</v>
      </c>
    </row>
    <row r="22" spans="1:19" s="10" customFormat="1" ht="18" customHeight="1" x14ac:dyDescent="0.25">
      <c r="A22" s="192"/>
      <c r="B22" s="43">
        <v>4300</v>
      </c>
      <c r="C22" s="43"/>
      <c r="D22" s="43"/>
      <c r="E22" s="43"/>
      <c r="F22" s="198" t="s">
        <v>192</v>
      </c>
      <c r="G22" s="200">
        <v>0</v>
      </c>
      <c r="H22" s="200">
        <v>128019088</v>
      </c>
      <c r="I22" s="200">
        <v>0</v>
      </c>
      <c r="J22" s="200">
        <v>128019088</v>
      </c>
      <c r="K22" s="200">
        <v>0</v>
      </c>
      <c r="L22" s="200">
        <v>128019088</v>
      </c>
      <c r="M22" s="200">
        <v>0</v>
      </c>
      <c r="N22" s="201"/>
      <c r="O22" s="201"/>
      <c r="P22" s="201"/>
      <c r="Q22" s="202"/>
      <c r="R22" s="192" t="str">
        <f t="shared" si="0"/>
        <v>"4300"|""|""|""|"Otros Ingresos y Beneficios"|"0"|"128019088"|"0"|"128019088"|"0"|"128019088"|"0"|""|""|""|""</v>
      </c>
    </row>
    <row r="23" spans="1:19" s="10" customFormat="1" ht="18" customHeight="1" x14ac:dyDescent="0.25">
      <c r="A23" s="192"/>
      <c r="B23" s="43">
        <v>4390</v>
      </c>
      <c r="C23" s="43"/>
      <c r="D23" s="43"/>
      <c r="E23" s="43"/>
      <c r="F23" s="198" t="s">
        <v>7</v>
      </c>
      <c r="G23" s="200">
        <v>0</v>
      </c>
      <c r="H23" s="200">
        <v>128019088</v>
      </c>
      <c r="I23" s="200">
        <v>0</v>
      </c>
      <c r="J23" s="200">
        <v>128019088</v>
      </c>
      <c r="K23" s="200">
        <v>0</v>
      </c>
      <c r="L23" s="200">
        <v>128019088</v>
      </c>
      <c r="M23" s="200">
        <v>0</v>
      </c>
      <c r="N23" s="201"/>
      <c r="O23" s="201"/>
      <c r="P23" s="201"/>
      <c r="Q23" s="202"/>
      <c r="R23" s="192" t="str">
        <f t="shared" si="0"/>
        <v>"4390"|""|""|""|"Otros Ingresos y Beneficios Varios"|"0"|"128019088"|"0"|"128019088"|"0"|"128019088"|"0"|""|""|""|""</v>
      </c>
    </row>
    <row r="24" spans="1:19" s="10" customFormat="1" ht="18" customHeight="1" x14ac:dyDescent="0.25">
      <c r="A24" s="192"/>
      <c r="B24" s="43">
        <v>4399</v>
      </c>
      <c r="C24" s="43"/>
      <c r="D24" s="43"/>
      <c r="E24" s="43"/>
      <c r="F24" s="198" t="s">
        <v>7</v>
      </c>
      <c r="G24" s="200">
        <v>0</v>
      </c>
      <c r="H24" s="200">
        <v>128019088</v>
      </c>
      <c r="I24" s="200">
        <v>0</v>
      </c>
      <c r="J24" s="200">
        <v>128019088</v>
      </c>
      <c r="K24" s="200">
        <v>0</v>
      </c>
      <c r="L24" s="200">
        <v>128019088</v>
      </c>
      <c r="M24" s="200">
        <v>0</v>
      </c>
      <c r="N24" s="201"/>
      <c r="O24" s="201"/>
      <c r="P24" s="201"/>
      <c r="Q24" s="202"/>
      <c r="R24" s="192" t="str">
        <f t="shared" si="0"/>
        <v>"4399"|""|""|""|"Otros Ingresos y Beneficios Varios"|"0"|"128019088"|"0"|"128019088"|"0"|"128019088"|"0"|""|""|""|""</v>
      </c>
      <c r="S24" s="192"/>
    </row>
    <row r="25" spans="1:19" s="10" customFormat="1" ht="18" customHeight="1" x14ac:dyDescent="0.25">
      <c r="A25" s="192"/>
      <c r="B25" s="43">
        <v>4399</v>
      </c>
      <c r="C25" s="203" t="s">
        <v>193</v>
      </c>
      <c r="D25" s="43"/>
      <c r="E25" s="43"/>
      <c r="F25" s="198" t="s">
        <v>194</v>
      </c>
      <c r="G25" s="200">
        <v>0</v>
      </c>
      <c r="H25" s="200">
        <v>128019088</v>
      </c>
      <c r="I25" s="200">
        <v>0</v>
      </c>
      <c r="J25" s="200">
        <v>128019088</v>
      </c>
      <c r="K25" s="200">
        <v>0</v>
      </c>
      <c r="L25" s="200">
        <v>128019088</v>
      </c>
      <c r="M25" s="200">
        <v>0</v>
      </c>
      <c r="N25" s="201"/>
      <c r="O25" s="201"/>
      <c r="P25" s="201"/>
      <c r="Q25" s="202"/>
      <c r="R25" s="192" t="str">
        <f t="shared" si="0"/>
        <v>"4399"|"000000000000003"|""|""|"Financiamiento Interno"|"0"|"128019088"|"0"|"128019088"|"0"|"128019088"|"0"|""|""|""|""</v>
      </c>
      <c r="S25" s="192"/>
    </row>
    <row r="26" spans="1:19" s="10" customFormat="1" ht="42" customHeight="1" x14ac:dyDescent="0.25">
      <c r="A26" s="192"/>
      <c r="B26" s="43">
        <v>4399</v>
      </c>
      <c r="C26" s="203" t="s">
        <v>193</v>
      </c>
      <c r="D26" s="203" t="s">
        <v>189</v>
      </c>
      <c r="E26" s="43"/>
      <c r="F26" s="198" t="s">
        <v>195</v>
      </c>
      <c r="G26" s="200">
        <v>0</v>
      </c>
      <c r="H26" s="200">
        <v>128019088</v>
      </c>
      <c r="I26" s="200">
        <v>0</v>
      </c>
      <c r="J26" s="200">
        <v>128019088</v>
      </c>
      <c r="K26" s="200">
        <v>0</v>
      </c>
      <c r="L26" s="200">
        <v>128019088</v>
      </c>
      <c r="M26" s="200">
        <v>0</v>
      </c>
      <c r="N26" s="201"/>
      <c r="O26" s="201"/>
      <c r="P26" s="201"/>
      <c r="Q26" s="202"/>
      <c r="R26" s="192" t="str">
        <f t="shared" si="0"/>
        <v>"4399"|"000000000000003"|"00000000000000000001"|""|"Pasivos que se generen como Resultado de Erogaciones que se Devenguen en el Ejercicio Fiscal pero que queden Pendientes de Liquidar al Cierre del mismo"|"0"|"128019088"|"0"|"128019088"|"0"|"128019088"|"0"|""|""|""|""</v>
      </c>
      <c r="S26" s="206"/>
    </row>
    <row r="27" spans="1:19" s="10" customFormat="1" ht="18" customHeight="1" x14ac:dyDescent="0.25">
      <c r="A27" s="206"/>
      <c r="B27" s="43">
        <v>4399</v>
      </c>
      <c r="C27" s="203" t="s">
        <v>193</v>
      </c>
      <c r="D27" s="203" t="s">
        <v>189</v>
      </c>
      <c r="E27" s="203" t="s">
        <v>21</v>
      </c>
      <c r="F27" s="198" t="s">
        <v>196</v>
      </c>
      <c r="G27" s="200">
        <v>0</v>
      </c>
      <c r="H27" s="200">
        <v>128019088</v>
      </c>
      <c r="I27" s="200">
        <v>0</v>
      </c>
      <c r="J27" s="200">
        <v>128019088</v>
      </c>
      <c r="K27" s="200">
        <v>0</v>
      </c>
      <c r="L27" s="200">
        <v>128019088</v>
      </c>
      <c r="M27" s="200">
        <v>0</v>
      </c>
      <c r="N27" s="201">
        <v>14</v>
      </c>
      <c r="O27" s="201" t="s">
        <v>202</v>
      </c>
      <c r="P27" s="201" t="s">
        <v>202</v>
      </c>
      <c r="Q27" s="202" t="s">
        <v>202</v>
      </c>
      <c r="R27" s="192" t="str">
        <f t="shared" si="0"/>
        <v>"4399"|"000000000000003"|"00000000000000000001"|"0001"|"Sector Central"|"0"|"128019088"|"0"|"128019088"|"0"|"128019088"|"0"|"14"|"01"|"01"|"01"</v>
      </c>
    </row>
    <row r="28" spans="1:19" ht="18" customHeight="1" thickBot="1" x14ac:dyDescent="0.25">
      <c r="B28" s="207" t="s">
        <v>88</v>
      </c>
      <c r="C28" s="207" t="s">
        <v>88</v>
      </c>
      <c r="D28" s="207" t="s">
        <v>88</v>
      </c>
      <c r="E28" s="207" t="s">
        <v>88</v>
      </c>
      <c r="F28" s="208" t="s">
        <v>200</v>
      </c>
      <c r="G28" s="209" t="s">
        <v>88</v>
      </c>
      <c r="H28" s="209" t="s">
        <v>88</v>
      </c>
      <c r="I28" s="209" t="s">
        <v>88</v>
      </c>
      <c r="J28" s="210" t="s">
        <v>88</v>
      </c>
      <c r="K28" s="209" t="s">
        <v>88</v>
      </c>
      <c r="L28" s="209" t="s">
        <v>88</v>
      </c>
      <c r="M28" s="210" t="s">
        <v>201</v>
      </c>
      <c r="N28" s="210" t="s">
        <v>88</v>
      </c>
      <c r="O28" s="210" t="s">
        <v>88</v>
      </c>
      <c r="P28" s="210" t="s">
        <v>88</v>
      </c>
      <c r="Q28" s="211" t="s">
        <v>88</v>
      </c>
      <c r="R28" s="192" t="str">
        <f t="shared" si="0"/>
        <v>"…"|"…"|"…"|"…"|"…."|"…"|"…"|"…"|"…"|"…"|"…"|".."|"…"|"…"|"…"|"…"</v>
      </c>
      <c r="S28" s="212"/>
    </row>
    <row r="29" spans="1:19" s="3" customFormat="1" ht="15.75" thickBot="1" x14ac:dyDescent="0.3"/>
    <row r="30" spans="1:19" s="3" customFormat="1" ht="35.1" customHeight="1" thickBot="1" x14ac:dyDescent="0.3">
      <c r="A30" s="28" t="s">
        <v>701</v>
      </c>
      <c r="B30" s="28">
        <v>1</v>
      </c>
      <c r="C30" s="28">
        <v>2</v>
      </c>
      <c r="D30" s="28">
        <v>3</v>
      </c>
      <c r="E30" s="28">
        <v>4</v>
      </c>
      <c r="F30" s="28">
        <v>5</v>
      </c>
      <c r="G30" s="28">
        <v>6</v>
      </c>
      <c r="H30" s="28">
        <v>7</v>
      </c>
      <c r="I30" s="28">
        <v>8</v>
      </c>
      <c r="J30" s="28">
        <v>9</v>
      </c>
      <c r="K30" s="28">
        <v>10</v>
      </c>
      <c r="L30" s="28">
        <v>11</v>
      </c>
      <c r="M30" s="28">
        <v>12</v>
      </c>
      <c r="N30" s="28">
        <v>13</v>
      </c>
      <c r="O30" s="28">
        <v>14</v>
      </c>
      <c r="P30" s="28">
        <v>15</v>
      </c>
      <c r="Q30" s="28">
        <v>16</v>
      </c>
    </row>
    <row r="31" spans="1:19" s="3" customFormat="1" ht="78" customHeight="1" x14ac:dyDescent="0.25">
      <c r="A31" s="20" t="s">
        <v>745</v>
      </c>
      <c r="B31" s="182" t="s">
        <v>747</v>
      </c>
      <c r="C31" s="182" t="s">
        <v>747</v>
      </c>
      <c r="D31" s="182" t="s">
        <v>747</v>
      </c>
      <c r="E31" s="182" t="s">
        <v>747</v>
      </c>
      <c r="F31" s="183" t="s">
        <v>702</v>
      </c>
      <c r="G31" s="182" t="s">
        <v>747</v>
      </c>
      <c r="H31" s="182" t="s">
        <v>747</v>
      </c>
      <c r="I31" s="182" t="s">
        <v>747</v>
      </c>
      <c r="J31" s="182" t="s">
        <v>747</v>
      </c>
      <c r="K31" s="182" t="s">
        <v>747</v>
      </c>
      <c r="L31" s="182" t="s">
        <v>747</v>
      </c>
      <c r="M31" s="182" t="s">
        <v>747</v>
      </c>
      <c r="N31" s="182" t="s">
        <v>782</v>
      </c>
      <c r="O31" s="182" t="s">
        <v>782</v>
      </c>
      <c r="P31" s="182" t="s">
        <v>782</v>
      </c>
      <c r="Q31" s="182" t="s">
        <v>782</v>
      </c>
    </row>
    <row r="32" spans="1:19" s="3" customFormat="1" ht="38.1" customHeight="1" x14ac:dyDescent="0.25">
      <c r="A32" s="23" t="s">
        <v>704</v>
      </c>
      <c r="B32" s="184" t="s">
        <v>734</v>
      </c>
      <c r="C32" s="184" t="s">
        <v>783</v>
      </c>
      <c r="D32" s="184" t="s">
        <v>784</v>
      </c>
      <c r="E32" s="184" t="s">
        <v>785</v>
      </c>
      <c r="F32" s="184" t="s">
        <v>705</v>
      </c>
      <c r="G32" s="184" t="s">
        <v>706</v>
      </c>
      <c r="H32" s="184" t="s">
        <v>706</v>
      </c>
      <c r="I32" s="184" t="s">
        <v>706</v>
      </c>
      <c r="J32" s="184" t="s">
        <v>706</v>
      </c>
      <c r="K32" s="184" t="s">
        <v>706</v>
      </c>
      <c r="L32" s="184" t="s">
        <v>706</v>
      </c>
      <c r="M32" s="184" t="s">
        <v>706</v>
      </c>
      <c r="N32" s="184" t="s">
        <v>781</v>
      </c>
      <c r="O32" s="184" t="s">
        <v>781</v>
      </c>
      <c r="P32" s="184" t="s">
        <v>781</v>
      </c>
      <c r="Q32" s="184" t="s">
        <v>781</v>
      </c>
    </row>
    <row r="33" spans="1:17" s="3" customFormat="1" ht="113.25" customHeight="1" thickBot="1" x14ac:dyDescent="0.3">
      <c r="A33" s="25" t="s">
        <v>707</v>
      </c>
      <c r="B33" s="186" t="s">
        <v>735</v>
      </c>
      <c r="C33" s="187" t="s">
        <v>1086</v>
      </c>
      <c r="D33" s="187" t="s">
        <v>1087</v>
      </c>
      <c r="E33" s="187" t="s">
        <v>1088</v>
      </c>
      <c r="F33" s="187" t="s">
        <v>1089</v>
      </c>
      <c r="G33" s="187" t="s">
        <v>1090</v>
      </c>
      <c r="H33" s="187" t="s">
        <v>1091</v>
      </c>
      <c r="I33" s="187" t="s">
        <v>1092</v>
      </c>
      <c r="J33" s="187" t="s">
        <v>1093</v>
      </c>
      <c r="K33" s="187" t="s">
        <v>1094</v>
      </c>
      <c r="L33" s="187" t="s">
        <v>1095</v>
      </c>
      <c r="M33" s="187" t="s">
        <v>1096</v>
      </c>
      <c r="N33" s="187" t="s">
        <v>1097</v>
      </c>
      <c r="O33" s="187" t="s">
        <v>1098</v>
      </c>
      <c r="P33" s="187" t="s">
        <v>1099</v>
      </c>
      <c r="Q33" s="187" t="s">
        <v>1100</v>
      </c>
    </row>
    <row r="34" spans="1:17" s="3" customFormat="1" ht="15.75" thickBot="1" x14ac:dyDescent="0.3"/>
    <row r="35" spans="1:17" s="3" customFormat="1" ht="29.25" customHeight="1" thickBot="1" x14ac:dyDescent="0.3">
      <c r="A35" s="300" t="s">
        <v>709</v>
      </c>
      <c r="B35" s="300"/>
      <c r="C35" s="300"/>
      <c r="D35" s="300"/>
      <c r="E35" s="300"/>
      <c r="F35" s="300"/>
      <c r="G35" s="300"/>
    </row>
    <row r="36" spans="1:17" s="3" customFormat="1" ht="28.5" customHeight="1" x14ac:dyDescent="0.25">
      <c r="A36" s="296" t="s">
        <v>713</v>
      </c>
      <c r="B36" s="302" t="s">
        <v>736</v>
      </c>
      <c r="C36" s="302"/>
      <c r="D36" s="302"/>
      <c r="E36" s="302"/>
      <c r="F36" s="302"/>
      <c r="G36" s="302"/>
    </row>
    <row r="37" spans="1:17" s="3" customFormat="1" ht="28.5" customHeight="1" x14ac:dyDescent="0.25">
      <c r="A37" s="301"/>
      <c r="B37" s="303" t="s">
        <v>743</v>
      </c>
      <c r="C37" s="303"/>
      <c r="D37" s="303"/>
      <c r="E37" s="303"/>
      <c r="F37" s="303"/>
      <c r="G37" s="303"/>
    </row>
    <row r="38" spans="1:17" s="3" customFormat="1" ht="28.5" customHeight="1" thickBot="1" x14ac:dyDescent="0.3">
      <c r="A38" s="297"/>
      <c r="B38" s="299" t="s">
        <v>711</v>
      </c>
      <c r="C38" s="299"/>
      <c r="D38" s="299"/>
      <c r="E38" s="299"/>
      <c r="F38" s="299"/>
      <c r="G38" s="299"/>
    </row>
    <row r="39" spans="1:17" s="3" customFormat="1" ht="28.5" customHeight="1" thickBot="1" x14ac:dyDescent="0.3">
      <c r="A39" s="28" t="s">
        <v>712</v>
      </c>
      <c r="B39" s="304" t="s">
        <v>1209</v>
      </c>
      <c r="C39" s="304"/>
      <c r="D39" s="304"/>
      <c r="E39" s="304"/>
      <c r="F39" s="304"/>
      <c r="G39" s="304"/>
    </row>
    <row r="40" spans="1:17" s="3" customFormat="1" ht="15" x14ac:dyDescent="0.25"/>
    <row r="41" spans="1:17" s="3" customFormat="1" ht="15" x14ac:dyDescent="0.25"/>
    <row r="42" spans="1:17" s="3" customFormat="1" ht="15" x14ac:dyDescent="0.25"/>
    <row r="43" spans="1:17" s="3" customFormat="1" ht="15" x14ac:dyDescent="0.25"/>
    <row r="44" spans="1:17" s="3" customFormat="1" ht="15" x14ac:dyDescent="0.25"/>
    <row r="45" spans="1:17" s="3" customFormat="1" ht="15" x14ac:dyDescent="0.25"/>
    <row r="46" spans="1:17" s="3" customFormat="1" ht="15" x14ac:dyDescent="0.25"/>
  </sheetData>
  <sheetProtection formatCells="0" formatColumns="0" formatRows="0" insertColumns="0" insertRows="0" insertHyperlinks="0" deleteColumns="0" deleteRows="0" selectLockedCells="1"/>
  <mergeCells count="9">
    <mergeCell ref="B39:G39"/>
    <mergeCell ref="B13:Q13"/>
    <mergeCell ref="N14:Q14"/>
    <mergeCell ref="B12:Q12"/>
    <mergeCell ref="A35:G35"/>
    <mergeCell ref="A36:A38"/>
    <mergeCell ref="B36:G36"/>
    <mergeCell ref="B37:G37"/>
    <mergeCell ref="B38:G38"/>
  </mergeCells>
  <pageMargins left="0.70866141732283472" right="0.70866141732283472" top="0.74803149606299213" bottom="0.74803149606299213" header="0.31496062992125984" footer="0.31496062992125984"/>
  <pageSetup scale="57" orientation="portrait" r:id="rId1"/>
  <ignoredErrors>
    <ignoredError sqref="C19:E19 O21:Q27 C22:E27 D21:E21 C20 E20" numberStoredAsText="1"/>
    <ignoredError sqref="R15:R2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9FBC1-3F67-46D8-84D5-C3DD6A950DB7}">
  <sheetPr>
    <tabColor rgb="FFDAD6BC"/>
  </sheetPr>
  <dimension ref="A2:O47"/>
  <sheetViews>
    <sheetView showGridLines="0" topLeftCell="B1" zoomScale="70" zoomScaleNormal="70" workbookViewId="0">
      <selection activeCell="O15" sqref="O15"/>
    </sheetView>
  </sheetViews>
  <sheetFormatPr baseColWidth="10" defaultColWidth="11.42578125" defaultRowHeight="12.75" x14ac:dyDescent="0.2"/>
  <cols>
    <col min="1" max="1" width="28.42578125" style="1" customWidth="1"/>
    <col min="2" max="2" width="18.28515625" style="1" customWidth="1"/>
    <col min="3" max="3" width="21" style="1" customWidth="1"/>
    <col min="4" max="4" width="19.7109375" style="1" customWidth="1"/>
    <col min="5" max="6" width="23.28515625" style="1" customWidth="1"/>
    <col min="7" max="7" width="53.42578125" style="1" customWidth="1"/>
    <col min="8" max="8" width="25.85546875" style="1" customWidth="1"/>
    <col min="9" max="9" width="27.28515625" style="1" customWidth="1"/>
    <col min="10" max="10" width="27.42578125" style="1" customWidth="1"/>
    <col min="11" max="11" width="27.28515625" style="1" customWidth="1"/>
    <col min="12" max="12" width="31.140625" style="1" customWidth="1"/>
    <col min="13" max="13" width="27.7109375" style="1" customWidth="1"/>
    <col min="14" max="14" width="27.85546875" style="1" customWidth="1"/>
    <col min="15" max="16" width="11.85546875" style="1" customWidth="1"/>
    <col min="17" max="16384" width="11.42578125" style="1"/>
  </cols>
  <sheetData>
    <row r="2" spans="1:15" ht="15.75" x14ac:dyDescent="0.25">
      <c r="A2" s="2" t="s">
        <v>1070</v>
      </c>
      <c r="B2" s="3"/>
    </row>
    <row r="3" spans="1:15" ht="15" x14ac:dyDescent="0.25">
      <c r="A3" s="3"/>
      <c r="B3" s="3"/>
    </row>
    <row r="4" spans="1:15" ht="23.25" customHeight="1" x14ac:dyDescent="0.25">
      <c r="A4" s="4" t="s">
        <v>699</v>
      </c>
      <c r="B4" s="3"/>
    </row>
    <row r="5" spans="1:15" ht="15" x14ac:dyDescent="0.25">
      <c r="A5" s="5" t="s">
        <v>1210</v>
      </c>
      <c r="B5" s="3"/>
    </row>
    <row r="6" spans="1:15" ht="15" x14ac:dyDescent="0.25">
      <c r="A6" s="5" t="s">
        <v>700</v>
      </c>
      <c r="B6" s="6" t="s">
        <v>1071</v>
      </c>
    </row>
    <row r="7" spans="1:15" ht="15" x14ac:dyDescent="0.25">
      <c r="A7" s="3"/>
      <c r="B7" s="6" t="s">
        <v>819</v>
      </c>
    </row>
    <row r="8" spans="1:15" ht="15" x14ac:dyDescent="0.25">
      <c r="A8" s="3"/>
      <c r="B8" s="6" t="s">
        <v>820</v>
      </c>
    </row>
    <row r="9" spans="1:15" ht="15" x14ac:dyDescent="0.25">
      <c r="A9" s="3"/>
      <c r="B9" s="6" t="s">
        <v>1192</v>
      </c>
    </row>
    <row r="10" spans="1:15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spans="1:15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>
        <v>9</v>
      </c>
      <c r="K11" s="137">
        <v>10</v>
      </c>
      <c r="L11" s="137">
        <v>11</v>
      </c>
      <c r="M11" s="137">
        <v>12</v>
      </c>
      <c r="N11" s="137">
        <v>13</v>
      </c>
      <c r="O11" s="137"/>
    </row>
    <row r="12" spans="1:15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7"/>
      <c r="O12" s="135"/>
    </row>
    <row r="13" spans="1:15" s="139" customFormat="1" ht="20.100000000000001" customHeight="1" thickBot="1" x14ac:dyDescent="0.3">
      <c r="A13" s="138"/>
      <c r="B13" s="328" t="s">
        <v>447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29"/>
      <c r="M13" s="329"/>
      <c r="N13" s="330"/>
      <c r="O13" s="138"/>
    </row>
    <row r="14" spans="1:15" ht="45" customHeight="1" thickBot="1" x14ac:dyDescent="0.25">
      <c r="A14" s="135"/>
      <c r="B14" s="168" t="s">
        <v>94</v>
      </c>
      <c r="C14" s="168" t="s">
        <v>95</v>
      </c>
      <c r="D14" s="168" t="s">
        <v>96</v>
      </c>
      <c r="E14" s="168" t="s">
        <v>97</v>
      </c>
      <c r="F14" s="168" t="s">
        <v>107</v>
      </c>
      <c r="G14" s="168" t="s">
        <v>98</v>
      </c>
      <c r="H14" s="64" t="s">
        <v>108</v>
      </c>
      <c r="I14" s="64" t="s">
        <v>109</v>
      </c>
      <c r="J14" s="64" t="s">
        <v>110</v>
      </c>
      <c r="K14" s="64" t="s">
        <v>75</v>
      </c>
      <c r="L14" s="64" t="s">
        <v>17</v>
      </c>
      <c r="M14" s="64" t="s">
        <v>18</v>
      </c>
      <c r="N14" s="64" t="s">
        <v>106</v>
      </c>
      <c r="O14" s="135"/>
    </row>
    <row r="15" spans="1:15" ht="18" customHeight="1" x14ac:dyDescent="0.2">
      <c r="A15" s="135"/>
      <c r="B15" s="141">
        <v>8110</v>
      </c>
      <c r="C15" s="180"/>
      <c r="D15" s="180"/>
      <c r="E15" s="180"/>
      <c r="F15" s="180"/>
      <c r="G15" s="157" t="s">
        <v>205</v>
      </c>
      <c r="H15" s="146">
        <v>177450649</v>
      </c>
      <c r="I15" s="146">
        <v>128019088</v>
      </c>
      <c r="J15" s="146">
        <v>128019088</v>
      </c>
      <c r="K15" s="146">
        <v>177450649</v>
      </c>
      <c r="L15" s="146">
        <v>0</v>
      </c>
      <c r="M15" s="146">
        <v>128019088</v>
      </c>
      <c r="N15" s="146">
        <v>49431561</v>
      </c>
      <c r="O15" s="192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&amp;"|"&amp;""""&amp;L15&amp;""""&amp;"|"&amp;""""&amp;M15&amp;""""&amp;"|"&amp;""""&amp;N15&amp;""""</f>
        <v>"8110"|""|""|""|""|"LEY DE INGRESOS ESTIMADA "|"177450649"|"128019088"|"128019088"|"177450649"|"0"|"128019088"|"49431561"</v>
      </c>
    </row>
    <row r="16" spans="1:15" ht="18" customHeight="1" x14ac:dyDescent="0.2">
      <c r="A16" s="135"/>
      <c r="B16" s="149">
        <v>8110</v>
      </c>
      <c r="C16" s="158">
        <v>4000</v>
      </c>
      <c r="D16" s="158"/>
      <c r="E16" s="158"/>
      <c r="F16" s="158"/>
      <c r="G16" s="159" t="s">
        <v>190</v>
      </c>
      <c r="H16" s="146">
        <v>177450649</v>
      </c>
      <c r="I16" s="146">
        <v>128019088</v>
      </c>
      <c r="J16" s="146">
        <v>128019088</v>
      </c>
      <c r="K16" s="146">
        <v>177450649</v>
      </c>
      <c r="L16" s="146">
        <v>0</v>
      </c>
      <c r="M16" s="146">
        <v>128019088</v>
      </c>
      <c r="N16" s="146">
        <v>49431561</v>
      </c>
      <c r="O16" s="192" t="str">
        <f t="shared" ref="O16:O29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</f>
        <v>"8110"|"4000"|""|""|""|"INGRESOS Y OTROS BENEFICIOS "|"177450649"|"128019088"|"128019088"|"177450649"|"0"|"128019088"|"49431561"</v>
      </c>
    </row>
    <row r="17" spans="1:15" ht="18" customHeight="1" x14ac:dyDescent="0.2">
      <c r="A17" s="135"/>
      <c r="B17" s="149">
        <v>8110</v>
      </c>
      <c r="C17" s="158">
        <v>4100</v>
      </c>
      <c r="D17" s="158"/>
      <c r="E17" s="158"/>
      <c r="F17" s="158"/>
      <c r="G17" s="159" t="s">
        <v>191</v>
      </c>
      <c r="H17" s="146">
        <v>177450649</v>
      </c>
      <c r="I17" s="146">
        <v>0</v>
      </c>
      <c r="J17" s="146">
        <v>128019088</v>
      </c>
      <c r="K17" s="146">
        <v>49431561</v>
      </c>
      <c r="L17" s="146">
        <v>0</v>
      </c>
      <c r="M17" s="146">
        <v>0</v>
      </c>
      <c r="N17" s="146">
        <v>49431561</v>
      </c>
      <c r="O17" s="192" t="str">
        <f t="shared" si="0"/>
        <v>"8110"|"4100"|""|""|""|"Ingresos de Gestión "|"177450649"|"0"|"128019088"|"49431561"|"0"|"0"|"49431561"</v>
      </c>
    </row>
    <row r="18" spans="1:15" ht="18" customHeight="1" x14ac:dyDescent="0.2">
      <c r="A18" s="135"/>
      <c r="B18" s="149">
        <v>8110</v>
      </c>
      <c r="C18" s="158">
        <v>4170</v>
      </c>
      <c r="D18" s="158"/>
      <c r="E18" s="158"/>
      <c r="F18" s="158"/>
      <c r="G18" s="159" t="s">
        <v>197</v>
      </c>
      <c r="H18" s="146">
        <v>177450649</v>
      </c>
      <c r="I18" s="146">
        <v>0</v>
      </c>
      <c r="J18" s="146">
        <v>128019088</v>
      </c>
      <c r="K18" s="146">
        <v>49431561</v>
      </c>
      <c r="L18" s="146">
        <v>0</v>
      </c>
      <c r="M18" s="146">
        <v>0</v>
      </c>
      <c r="N18" s="146">
        <v>49431561</v>
      </c>
      <c r="O18" s="192" t="str">
        <f t="shared" si="0"/>
        <v>"8110"|"4170"|""|""|""|"Ingresos por Venta de Bienes y Prestación de Servicios"|"177450649"|"0"|"128019088"|"49431561"|"0"|"0"|"49431561"</v>
      </c>
    </row>
    <row r="19" spans="1:15" s="6" customFormat="1" ht="45" customHeight="1" x14ac:dyDescent="0.25">
      <c r="A19" s="163"/>
      <c r="B19" s="145">
        <v>8110</v>
      </c>
      <c r="C19" s="169">
        <v>4174</v>
      </c>
      <c r="D19" s="169"/>
      <c r="E19" s="169"/>
      <c r="F19" s="169"/>
      <c r="G19" s="159" t="s">
        <v>198</v>
      </c>
      <c r="H19" s="164">
        <v>177450649</v>
      </c>
      <c r="I19" s="164">
        <v>0</v>
      </c>
      <c r="J19" s="164">
        <v>128019088</v>
      </c>
      <c r="K19" s="164">
        <v>49431561</v>
      </c>
      <c r="L19" s="164">
        <v>0</v>
      </c>
      <c r="M19" s="164">
        <v>0</v>
      </c>
      <c r="N19" s="164">
        <v>49431561</v>
      </c>
      <c r="O19" s="192" t="str">
        <f t="shared" si="0"/>
        <v>"8110"|"4174"|""|""|""|"Ingresos por Venta de Bienes y Prestación de Servicios de Entidades Paraestatales Empresariales No Financieras con Participación Estatal Mayoritaria:"|"177450649"|"0"|"128019088"|"49431561"|"0"|"0"|"49431561"</v>
      </c>
    </row>
    <row r="20" spans="1:15" ht="18" customHeight="1" x14ac:dyDescent="0.2">
      <c r="A20" s="135"/>
      <c r="B20" s="149">
        <v>8110</v>
      </c>
      <c r="C20" s="158">
        <v>4174</v>
      </c>
      <c r="D20" s="158" t="s">
        <v>20</v>
      </c>
      <c r="E20" s="158"/>
      <c r="F20" s="158"/>
      <c r="G20" s="159" t="s">
        <v>199</v>
      </c>
      <c r="H20" s="146">
        <v>177450649</v>
      </c>
      <c r="I20" s="146">
        <v>0</v>
      </c>
      <c r="J20" s="146">
        <v>128019088</v>
      </c>
      <c r="K20" s="146">
        <v>49431561</v>
      </c>
      <c r="L20" s="146">
        <v>0</v>
      </c>
      <c r="M20" s="164">
        <v>0</v>
      </c>
      <c r="N20" s="146">
        <v>49431561</v>
      </c>
      <c r="O20" s="192" t="str">
        <f t="shared" si="0"/>
        <v>"8110"|"4174"|"000000000000001"|""|""|"Reciclagua Ambiental, S.A. de C.V."|"177450649"|"0"|"128019088"|"49431561"|"0"|"0"|"49431561"</v>
      </c>
    </row>
    <row r="21" spans="1:15" ht="18" customHeight="1" x14ac:dyDescent="0.2">
      <c r="A21" s="135"/>
      <c r="B21" s="149">
        <v>8110</v>
      </c>
      <c r="C21" s="158">
        <v>4174</v>
      </c>
      <c r="D21" s="158" t="s">
        <v>20</v>
      </c>
      <c r="E21" s="158" t="s">
        <v>189</v>
      </c>
      <c r="F21" s="158"/>
      <c r="G21" s="159" t="s">
        <v>199</v>
      </c>
      <c r="H21" s="146">
        <v>177450649</v>
      </c>
      <c r="I21" s="146">
        <v>0</v>
      </c>
      <c r="J21" s="146">
        <v>128019088</v>
      </c>
      <c r="K21" s="146">
        <v>49431561</v>
      </c>
      <c r="L21" s="146">
        <v>0</v>
      </c>
      <c r="M21" s="146">
        <v>0</v>
      </c>
      <c r="N21" s="146">
        <v>49431561</v>
      </c>
      <c r="O21" s="192" t="str">
        <f t="shared" si="0"/>
        <v>"8110"|"4174"|"000000000000001"|"00000000000000000001"|""|"Reciclagua Ambiental, S.A. de C.V."|"177450649"|"0"|"128019088"|"49431561"|"0"|"0"|"49431561"</v>
      </c>
    </row>
    <row r="22" spans="1:15" ht="18" customHeight="1" x14ac:dyDescent="0.2">
      <c r="A22" s="135"/>
      <c r="B22" s="145">
        <v>8110</v>
      </c>
      <c r="C22" s="169">
        <v>4174</v>
      </c>
      <c r="D22" s="169" t="s">
        <v>20</v>
      </c>
      <c r="E22" s="158" t="s">
        <v>189</v>
      </c>
      <c r="F22" s="158" t="s">
        <v>21</v>
      </c>
      <c r="G22" s="170" t="s">
        <v>199</v>
      </c>
      <c r="H22" s="146">
        <v>177450649</v>
      </c>
      <c r="I22" s="146">
        <v>0</v>
      </c>
      <c r="J22" s="146">
        <v>128019088</v>
      </c>
      <c r="K22" s="146">
        <v>49431561</v>
      </c>
      <c r="L22" s="146">
        <v>0</v>
      </c>
      <c r="M22" s="146">
        <v>0</v>
      </c>
      <c r="N22" s="146">
        <v>49431561</v>
      </c>
      <c r="O22" s="192" t="str">
        <f t="shared" si="0"/>
        <v>"8110"|"4174"|"000000000000001"|"00000000000000000001"|"0001"|"Reciclagua Ambiental, S.A. de C.V."|"177450649"|"0"|"128019088"|"49431561"|"0"|"0"|"49431561"</v>
      </c>
    </row>
    <row r="23" spans="1:15" ht="18" customHeight="1" x14ac:dyDescent="0.2">
      <c r="A23" s="135"/>
      <c r="B23" s="149">
        <v>8110</v>
      </c>
      <c r="C23" s="158">
        <v>4300</v>
      </c>
      <c r="D23" s="158"/>
      <c r="E23" s="158"/>
      <c r="F23" s="158"/>
      <c r="G23" s="159" t="s">
        <v>192</v>
      </c>
      <c r="H23" s="146">
        <v>0</v>
      </c>
      <c r="I23" s="146">
        <v>128019088</v>
      </c>
      <c r="J23" s="146">
        <v>0</v>
      </c>
      <c r="K23" s="146">
        <v>128019088</v>
      </c>
      <c r="L23" s="146">
        <v>0</v>
      </c>
      <c r="M23" s="146">
        <v>128019088</v>
      </c>
      <c r="N23" s="146">
        <v>0</v>
      </c>
      <c r="O23" s="192" t="str">
        <f t="shared" si="0"/>
        <v>"8110"|"4300"|""|""|""|"Otros Ingresos y Beneficios"|"0"|"128019088"|"0"|"128019088"|"0"|"128019088"|"0"</v>
      </c>
    </row>
    <row r="24" spans="1:15" ht="18" customHeight="1" x14ac:dyDescent="0.2">
      <c r="A24" s="135"/>
      <c r="B24" s="145">
        <v>8110</v>
      </c>
      <c r="C24" s="169">
        <v>4390</v>
      </c>
      <c r="D24" s="169"/>
      <c r="E24" s="169"/>
      <c r="F24" s="169"/>
      <c r="G24" s="170" t="s">
        <v>7</v>
      </c>
      <c r="H24" s="146">
        <v>0</v>
      </c>
      <c r="I24" s="146">
        <v>128019088</v>
      </c>
      <c r="J24" s="146">
        <v>0</v>
      </c>
      <c r="K24" s="146">
        <v>128019088</v>
      </c>
      <c r="L24" s="146">
        <v>0</v>
      </c>
      <c r="M24" s="146">
        <v>128019088</v>
      </c>
      <c r="N24" s="146">
        <v>0</v>
      </c>
      <c r="O24" s="192" t="str">
        <f t="shared" si="0"/>
        <v>"8110"|"4390"|""|""|""|"Otros Ingresos y Beneficios Varios"|"0"|"128019088"|"0"|"128019088"|"0"|"128019088"|"0"</v>
      </c>
    </row>
    <row r="25" spans="1:15" ht="18" customHeight="1" x14ac:dyDescent="0.2">
      <c r="A25" s="135"/>
      <c r="B25" s="149">
        <v>8110</v>
      </c>
      <c r="C25" s="158">
        <v>4399</v>
      </c>
      <c r="D25" s="158"/>
      <c r="E25" s="158"/>
      <c r="F25" s="158"/>
      <c r="G25" s="159" t="s">
        <v>7</v>
      </c>
      <c r="H25" s="146">
        <v>0</v>
      </c>
      <c r="I25" s="146">
        <v>128019088</v>
      </c>
      <c r="J25" s="146">
        <v>0</v>
      </c>
      <c r="K25" s="146">
        <v>128019088</v>
      </c>
      <c r="L25" s="146">
        <v>0</v>
      </c>
      <c r="M25" s="146">
        <v>128019088</v>
      </c>
      <c r="N25" s="146">
        <v>0</v>
      </c>
      <c r="O25" s="192" t="str">
        <f t="shared" si="0"/>
        <v>"8110"|"4399"|""|""|""|"Otros Ingresos y Beneficios Varios"|"0"|"128019088"|"0"|"128019088"|"0"|"128019088"|"0"</v>
      </c>
    </row>
    <row r="26" spans="1:15" ht="18" customHeight="1" x14ac:dyDescent="0.2">
      <c r="A26" s="135"/>
      <c r="B26" s="149">
        <v>8110</v>
      </c>
      <c r="C26" s="158">
        <v>4399</v>
      </c>
      <c r="D26" s="158" t="s">
        <v>193</v>
      </c>
      <c r="E26" s="158"/>
      <c r="F26" s="158"/>
      <c r="G26" s="159" t="s">
        <v>194</v>
      </c>
      <c r="H26" s="146">
        <v>0</v>
      </c>
      <c r="I26" s="146">
        <v>128019088</v>
      </c>
      <c r="J26" s="146">
        <v>0</v>
      </c>
      <c r="K26" s="146">
        <v>128019088</v>
      </c>
      <c r="L26" s="146">
        <v>0</v>
      </c>
      <c r="M26" s="146">
        <v>128019088</v>
      </c>
      <c r="N26" s="146">
        <v>0</v>
      </c>
      <c r="O26" s="192" t="str">
        <f t="shared" si="0"/>
        <v>"8110"|"4399"|"000000000000003"|""|""|"Financiamiento Interno"|"0"|"128019088"|"0"|"128019088"|"0"|"128019088"|"0"</v>
      </c>
    </row>
    <row r="27" spans="1:15" s="6" customFormat="1" ht="42" customHeight="1" x14ac:dyDescent="0.25">
      <c r="A27" s="163"/>
      <c r="B27" s="145">
        <v>8110</v>
      </c>
      <c r="C27" s="169">
        <v>4399</v>
      </c>
      <c r="D27" s="169" t="s">
        <v>193</v>
      </c>
      <c r="E27" s="169" t="s">
        <v>189</v>
      </c>
      <c r="F27" s="169"/>
      <c r="G27" s="170" t="s">
        <v>195</v>
      </c>
      <c r="H27" s="164">
        <v>0</v>
      </c>
      <c r="I27" s="164">
        <v>128019088</v>
      </c>
      <c r="J27" s="164">
        <v>0</v>
      </c>
      <c r="K27" s="164">
        <v>128019088</v>
      </c>
      <c r="L27" s="164">
        <v>0</v>
      </c>
      <c r="M27" s="164">
        <v>128019088</v>
      </c>
      <c r="N27" s="164">
        <v>0</v>
      </c>
      <c r="O27" s="192" t="str">
        <f t="shared" si="0"/>
        <v>"8110"|"4399"|"000000000000003"|"00000000000000000001"|""|"Pasivos que se generen como Resultado de Erogaciones que se Devenguen en el Ejercicio Fiscal pero que queden Pendientes de Liquidar al Cierre del mismo"|"0"|"128019088"|"0"|"128019088"|"0"|"128019088"|"0"</v>
      </c>
    </row>
    <row r="28" spans="1:15" ht="18" customHeight="1" x14ac:dyDescent="0.2">
      <c r="A28" s="135"/>
      <c r="B28" s="149">
        <v>8110</v>
      </c>
      <c r="C28" s="158">
        <v>4399</v>
      </c>
      <c r="D28" s="158" t="s">
        <v>193</v>
      </c>
      <c r="E28" s="158" t="s">
        <v>189</v>
      </c>
      <c r="F28" s="158" t="s">
        <v>21</v>
      </c>
      <c r="G28" s="159" t="s">
        <v>196</v>
      </c>
      <c r="H28" s="146">
        <v>0</v>
      </c>
      <c r="I28" s="146">
        <v>128019088</v>
      </c>
      <c r="J28" s="146">
        <v>0</v>
      </c>
      <c r="K28" s="146">
        <v>128019088</v>
      </c>
      <c r="L28" s="146">
        <v>0</v>
      </c>
      <c r="M28" s="146">
        <v>128019088</v>
      </c>
      <c r="N28" s="146">
        <v>0</v>
      </c>
      <c r="O28" s="192" t="str">
        <f t="shared" si="0"/>
        <v>"8110"|"4399"|"000000000000003"|"00000000000000000001"|"0001"|"Sector Central"|"0"|"128019088"|"0"|"128019088"|"0"|"128019088"|"0"</v>
      </c>
    </row>
    <row r="29" spans="1:15" s="6" customFormat="1" ht="18" customHeight="1" thickBot="1" x14ac:dyDescent="0.3">
      <c r="A29" s="163"/>
      <c r="B29" s="165" t="s">
        <v>88</v>
      </c>
      <c r="C29" s="181" t="s">
        <v>88</v>
      </c>
      <c r="D29" s="181" t="s">
        <v>88</v>
      </c>
      <c r="E29" s="181" t="s">
        <v>88</v>
      </c>
      <c r="F29" s="181" t="s">
        <v>88</v>
      </c>
      <c r="G29" s="167" t="s">
        <v>88</v>
      </c>
      <c r="H29" s="171" t="s">
        <v>88</v>
      </c>
      <c r="I29" s="171" t="s">
        <v>88</v>
      </c>
      <c r="J29" s="171" t="s">
        <v>88</v>
      </c>
      <c r="K29" s="171" t="s">
        <v>88</v>
      </c>
      <c r="L29" s="171" t="s">
        <v>88</v>
      </c>
      <c r="M29" s="171" t="s">
        <v>88</v>
      </c>
      <c r="N29" s="171" t="s">
        <v>88</v>
      </c>
      <c r="O29" s="192" t="str">
        <f t="shared" si="0"/>
        <v>"…"|"…"|"…"|"…"|"…"|"…"|"…"|"…"|"…"|"…"|"…"|"…"|"…"</v>
      </c>
    </row>
    <row r="30" spans="1:15" s="3" customFormat="1" ht="15.75" thickBot="1" x14ac:dyDescent="0.3"/>
    <row r="31" spans="1:15" s="3" customFormat="1" ht="35.1" customHeight="1" thickBot="1" x14ac:dyDescent="0.3">
      <c r="A31" s="28" t="s">
        <v>701</v>
      </c>
      <c r="B31" s="28">
        <v>1</v>
      </c>
      <c r="C31" s="28">
        <v>2</v>
      </c>
      <c r="D31" s="28">
        <v>3</v>
      </c>
      <c r="E31" s="28">
        <v>4</v>
      </c>
      <c r="F31" s="28">
        <v>5</v>
      </c>
      <c r="G31" s="28">
        <v>6</v>
      </c>
      <c r="H31" s="28">
        <v>7</v>
      </c>
      <c r="I31" s="28">
        <v>8</v>
      </c>
      <c r="J31" s="28">
        <v>9</v>
      </c>
      <c r="K31" s="28">
        <v>10</v>
      </c>
      <c r="L31" s="28">
        <v>11</v>
      </c>
      <c r="M31" s="28">
        <v>12</v>
      </c>
      <c r="N31" s="28">
        <v>13</v>
      </c>
    </row>
    <row r="32" spans="1:15" s="3" customFormat="1" ht="78" customHeight="1" x14ac:dyDescent="0.25">
      <c r="A32" s="20" t="s">
        <v>745</v>
      </c>
      <c r="B32" s="182" t="s">
        <v>747</v>
      </c>
      <c r="C32" s="182" t="s">
        <v>747</v>
      </c>
      <c r="D32" s="182" t="s">
        <v>747</v>
      </c>
      <c r="E32" s="182" t="s">
        <v>747</v>
      </c>
      <c r="F32" s="182" t="s">
        <v>747</v>
      </c>
      <c r="G32" s="183" t="s">
        <v>702</v>
      </c>
      <c r="H32" s="182" t="s">
        <v>747</v>
      </c>
      <c r="I32" s="182" t="s">
        <v>747</v>
      </c>
      <c r="J32" s="182" t="s">
        <v>747</v>
      </c>
      <c r="K32" s="182" t="s">
        <v>747</v>
      </c>
      <c r="L32" s="182" t="s">
        <v>747</v>
      </c>
      <c r="M32" s="182" t="s">
        <v>747</v>
      </c>
      <c r="N32" s="182" t="s">
        <v>747</v>
      </c>
    </row>
    <row r="33" spans="1:14" s="3" customFormat="1" ht="38.1" customHeight="1" x14ac:dyDescent="0.25">
      <c r="A33" s="23" t="s">
        <v>704</v>
      </c>
      <c r="B33" s="184" t="s">
        <v>776</v>
      </c>
      <c r="C33" s="185" t="s">
        <v>786</v>
      </c>
      <c r="D33" s="184" t="s">
        <v>783</v>
      </c>
      <c r="E33" s="184" t="s">
        <v>784</v>
      </c>
      <c r="F33" s="184" t="s">
        <v>785</v>
      </c>
      <c r="G33" s="184" t="s">
        <v>705</v>
      </c>
      <c r="H33" s="184" t="s">
        <v>706</v>
      </c>
      <c r="I33" s="184" t="s">
        <v>706</v>
      </c>
      <c r="J33" s="184" t="s">
        <v>706</v>
      </c>
      <c r="K33" s="184" t="s">
        <v>706</v>
      </c>
      <c r="L33" s="184" t="s">
        <v>706</v>
      </c>
      <c r="M33" s="184" t="s">
        <v>706</v>
      </c>
      <c r="N33" s="184" t="s">
        <v>706</v>
      </c>
    </row>
    <row r="34" spans="1:14" s="3" customFormat="1" ht="124.5" customHeight="1" thickBot="1" x14ac:dyDescent="0.3">
      <c r="A34" s="25" t="s">
        <v>707</v>
      </c>
      <c r="B34" s="186" t="s">
        <v>737</v>
      </c>
      <c r="C34" s="187" t="s">
        <v>1072</v>
      </c>
      <c r="D34" s="187" t="s">
        <v>1073</v>
      </c>
      <c r="E34" s="187" t="s">
        <v>1074</v>
      </c>
      <c r="F34" s="187" t="s">
        <v>1075</v>
      </c>
      <c r="G34" s="187" t="s">
        <v>1076</v>
      </c>
      <c r="H34" s="187" t="s">
        <v>1077</v>
      </c>
      <c r="I34" s="187" t="s">
        <v>1078</v>
      </c>
      <c r="J34" s="187" t="s">
        <v>1079</v>
      </c>
      <c r="K34" s="187" t="s">
        <v>1080</v>
      </c>
      <c r="L34" s="187" t="s">
        <v>1081</v>
      </c>
      <c r="M34" s="187" t="s">
        <v>1082</v>
      </c>
      <c r="N34" s="187" t="s">
        <v>1083</v>
      </c>
    </row>
    <row r="35" spans="1:14" s="3" customFormat="1" ht="15.75" thickBot="1" x14ac:dyDescent="0.3"/>
    <row r="36" spans="1:14" s="3" customFormat="1" ht="29.25" customHeight="1" thickBot="1" x14ac:dyDescent="0.3">
      <c r="A36" s="300" t="s">
        <v>709</v>
      </c>
      <c r="B36" s="300"/>
      <c r="C36" s="300"/>
      <c r="D36" s="300"/>
      <c r="E36" s="300"/>
      <c r="F36" s="300"/>
      <c r="G36" s="300"/>
    </row>
    <row r="37" spans="1:14" s="3" customFormat="1" ht="28.5" customHeight="1" x14ac:dyDescent="0.25">
      <c r="A37" s="296" t="s">
        <v>713</v>
      </c>
      <c r="B37" s="302" t="s">
        <v>738</v>
      </c>
      <c r="C37" s="302"/>
      <c r="D37" s="302"/>
      <c r="E37" s="302"/>
      <c r="F37" s="302"/>
      <c r="G37" s="302"/>
    </row>
    <row r="38" spans="1:14" s="3" customFormat="1" ht="28.5" customHeight="1" x14ac:dyDescent="0.25">
      <c r="A38" s="301"/>
      <c r="B38" s="303" t="s">
        <v>770</v>
      </c>
      <c r="C38" s="303"/>
      <c r="D38" s="303"/>
      <c r="E38" s="303"/>
      <c r="F38" s="303"/>
      <c r="G38" s="303"/>
    </row>
    <row r="39" spans="1:14" s="3" customFormat="1" ht="28.5" customHeight="1" thickBot="1" x14ac:dyDescent="0.3">
      <c r="A39" s="297"/>
      <c r="B39" s="299" t="s">
        <v>719</v>
      </c>
      <c r="C39" s="299"/>
      <c r="D39" s="299"/>
      <c r="E39" s="299"/>
      <c r="F39" s="299"/>
      <c r="G39" s="299"/>
    </row>
    <row r="40" spans="1:14" s="3" customFormat="1" ht="28.5" customHeight="1" thickBot="1" x14ac:dyDescent="0.3">
      <c r="A40" s="28" t="s">
        <v>712</v>
      </c>
      <c r="B40" s="304" t="s">
        <v>1209</v>
      </c>
      <c r="C40" s="304"/>
      <c r="D40" s="304"/>
      <c r="E40" s="304"/>
      <c r="F40" s="304"/>
      <c r="G40" s="304"/>
    </row>
    <row r="41" spans="1:14" s="3" customFormat="1" ht="15" x14ac:dyDescent="0.25"/>
    <row r="42" spans="1:14" s="3" customFormat="1" ht="15" x14ac:dyDescent="0.25"/>
    <row r="43" spans="1:14" s="3" customFormat="1" ht="15" x14ac:dyDescent="0.25"/>
    <row r="44" spans="1:14" s="3" customFormat="1" ht="15" x14ac:dyDescent="0.25"/>
    <row r="45" spans="1:14" s="3" customFormat="1" ht="15" x14ac:dyDescent="0.25"/>
    <row r="46" spans="1:14" s="3" customFormat="1" ht="15" x14ac:dyDescent="0.25"/>
    <row r="47" spans="1:14" s="3" customFormat="1" ht="15" x14ac:dyDescent="0.25"/>
  </sheetData>
  <mergeCells count="8">
    <mergeCell ref="B40:G40"/>
    <mergeCell ref="B12:N12"/>
    <mergeCell ref="B13:N13"/>
    <mergeCell ref="A36:G36"/>
    <mergeCell ref="A37:A39"/>
    <mergeCell ref="B37:G37"/>
    <mergeCell ref="B38:G38"/>
    <mergeCell ref="B39:G39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D20:F21 D23:F28 F22" numberStoredAsText="1"/>
    <ignoredError sqref="O16:O29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3B0B5-C3B6-4D10-BD75-8FDCDBCBFC12}">
  <sheetPr>
    <tabColor rgb="FFDAD6BC"/>
  </sheetPr>
  <dimension ref="A2:L125"/>
  <sheetViews>
    <sheetView showGridLines="0" topLeftCell="A3" zoomScale="70" zoomScaleNormal="70" workbookViewId="0">
      <selection activeCell="L15" sqref="L15"/>
    </sheetView>
  </sheetViews>
  <sheetFormatPr baseColWidth="10" defaultColWidth="11.42578125" defaultRowHeight="12.75" x14ac:dyDescent="0.2"/>
  <cols>
    <col min="1" max="1" width="35.42578125" style="1" customWidth="1"/>
    <col min="2" max="2" width="18.85546875" style="1" customWidth="1"/>
    <col min="3" max="3" width="52.28515625" style="1" customWidth="1"/>
    <col min="4" max="8" width="30.28515625" style="1" customWidth="1"/>
    <col min="9" max="9" width="29.5703125" style="1" customWidth="1"/>
    <col min="10" max="10" width="30.28515625" style="1" customWidth="1"/>
    <col min="11" max="11" width="0.85546875" style="1" customWidth="1"/>
    <col min="12" max="16384" width="11.42578125" style="1"/>
  </cols>
  <sheetData>
    <row r="2" spans="1:12" ht="15.75" x14ac:dyDescent="0.25">
      <c r="A2" s="2" t="s">
        <v>1060</v>
      </c>
      <c r="B2" s="3"/>
    </row>
    <row r="3" spans="1:12" ht="15" x14ac:dyDescent="0.25">
      <c r="A3" s="3"/>
      <c r="B3" s="3"/>
    </row>
    <row r="4" spans="1:12" ht="20.25" customHeight="1" x14ac:dyDescent="0.25">
      <c r="A4" s="4" t="s">
        <v>699</v>
      </c>
      <c r="B4" s="3"/>
    </row>
    <row r="5" spans="1:12" ht="15" x14ac:dyDescent="0.25">
      <c r="A5" s="5" t="s">
        <v>1211</v>
      </c>
      <c r="B5" s="3"/>
    </row>
    <row r="6" spans="1:12" ht="15" x14ac:dyDescent="0.25">
      <c r="A6" s="5" t="s">
        <v>700</v>
      </c>
      <c r="B6" s="6" t="s">
        <v>1061</v>
      </c>
    </row>
    <row r="7" spans="1:12" ht="15" x14ac:dyDescent="0.25">
      <c r="A7" s="3"/>
      <c r="B7" s="6" t="s">
        <v>819</v>
      </c>
    </row>
    <row r="8" spans="1:12" ht="15" x14ac:dyDescent="0.25">
      <c r="A8" s="3"/>
      <c r="B8" s="6" t="s">
        <v>820</v>
      </c>
    </row>
    <row r="9" spans="1:12" ht="15" x14ac:dyDescent="0.25">
      <c r="A9" s="3"/>
      <c r="B9" s="6" t="s">
        <v>1192</v>
      </c>
    </row>
    <row r="10" spans="1:12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12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>
        <v>9</v>
      </c>
      <c r="K11" s="137"/>
    </row>
    <row r="12" spans="1:12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6"/>
      <c r="J12" s="327"/>
      <c r="K12" s="135"/>
    </row>
    <row r="13" spans="1:12" s="139" customFormat="1" ht="20.100000000000001" customHeight="1" thickBot="1" x14ac:dyDescent="0.3">
      <c r="A13" s="138"/>
      <c r="B13" s="328" t="s">
        <v>111</v>
      </c>
      <c r="C13" s="329"/>
      <c r="D13" s="329"/>
      <c r="E13" s="329"/>
      <c r="F13" s="329"/>
      <c r="G13" s="329"/>
      <c r="H13" s="329"/>
      <c r="I13" s="329"/>
      <c r="J13" s="330"/>
      <c r="K13" s="138"/>
    </row>
    <row r="14" spans="1:12" ht="45" customHeight="1" thickBot="1" x14ac:dyDescent="0.25">
      <c r="A14" s="135"/>
      <c r="B14" s="168" t="s">
        <v>446</v>
      </c>
      <c r="C14" s="168" t="s">
        <v>22</v>
      </c>
      <c r="D14" s="64" t="s">
        <v>112</v>
      </c>
      <c r="E14" s="64" t="s">
        <v>109</v>
      </c>
      <c r="F14" s="64" t="s">
        <v>110</v>
      </c>
      <c r="G14" s="64" t="s">
        <v>16</v>
      </c>
      <c r="H14" s="64" t="s">
        <v>17</v>
      </c>
      <c r="I14" s="64" t="s">
        <v>113</v>
      </c>
      <c r="J14" s="64" t="s">
        <v>114</v>
      </c>
      <c r="K14" s="135"/>
    </row>
    <row r="15" spans="1:12" ht="18" customHeight="1" x14ac:dyDescent="0.2">
      <c r="A15" s="135"/>
      <c r="B15" s="141">
        <v>1000</v>
      </c>
      <c r="C15" s="157" t="s">
        <v>8</v>
      </c>
      <c r="D15" s="142">
        <v>1632571825</v>
      </c>
      <c r="E15" s="142">
        <v>0</v>
      </c>
      <c r="F15" s="142">
        <v>0</v>
      </c>
      <c r="G15" s="142">
        <v>1632571825</v>
      </c>
      <c r="H15" s="142">
        <v>0</v>
      </c>
      <c r="I15" s="142">
        <v>115926880.3</v>
      </c>
      <c r="J15" s="142">
        <v>1516644944.7</v>
      </c>
      <c r="K15" s="135"/>
      <c r="L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</f>
        <v>"1000"|"Servicios Personales"|"1632571825"|"0"|"0"|"1632571825"|"0"|"115926880.3"|"1516644944.7"</v>
      </c>
    </row>
    <row r="16" spans="1:12" ht="18" customHeight="1" x14ac:dyDescent="0.2">
      <c r="A16" s="135"/>
      <c r="B16" s="149">
        <v>1100</v>
      </c>
      <c r="C16" s="159" t="s">
        <v>24</v>
      </c>
      <c r="D16" s="146">
        <v>482198268</v>
      </c>
      <c r="E16" s="146">
        <v>0</v>
      </c>
      <c r="F16" s="146">
        <v>2310553.2400000002</v>
      </c>
      <c r="G16" s="146">
        <v>479887714.75999999</v>
      </c>
      <c r="H16" s="146">
        <v>0</v>
      </c>
      <c r="I16" s="146">
        <v>36761775</v>
      </c>
      <c r="J16" s="146">
        <v>443125939.75999999</v>
      </c>
      <c r="K16" s="135"/>
      <c r="L16" s="1" t="str">
        <f t="shared" ref="L16:L29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</f>
        <v>"1100"|"Remuneraciones al Personal de Carácter Permanente"|"482198268"|"0"|"2310553.24"|"479887714.76"|"0"|"36761775"|"443125939.76"</v>
      </c>
    </row>
    <row r="17" spans="1:12" ht="18" customHeight="1" x14ac:dyDescent="0.2">
      <c r="A17" s="135"/>
      <c r="B17" s="149">
        <v>1200</v>
      </c>
      <c r="C17" s="159" t="s">
        <v>25</v>
      </c>
      <c r="D17" s="146">
        <v>0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35"/>
      <c r="L17" s="1" t="str">
        <f t="shared" si="0"/>
        <v>"1200"|"Remuneraciones al Personal de Carácter Transitorio"|"0"|"0"|"0"|"0"|"0"|"0"|"0"</v>
      </c>
    </row>
    <row r="18" spans="1:12" ht="18" customHeight="1" x14ac:dyDescent="0.2">
      <c r="A18" s="135"/>
      <c r="B18" s="149">
        <v>1300</v>
      </c>
      <c r="C18" s="159" t="s">
        <v>26</v>
      </c>
      <c r="D18" s="146">
        <v>835223672</v>
      </c>
      <c r="E18" s="146">
        <v>0</v>
      </c>
      <c r="F18" s="146">
        <v>4907551.79</v>
      </c>
      <c r="G18" s="146">
        <v>830316120.21000004</v>
      </c>
      <c r="H18" s="146">
        <v>0</v>
      </c>
      <c r="I18" s="146">
        <v>45608541.079999998</v>
      </c>
      <c r="J18" s="146">
        <v>784707579.13</v>
      </c>
      <c r="K18" s="135"/>
      <c r="L18" s="1" t="str">
        <f t="shared" si="0"/>
        <v>"1300"|"Remuneraciones Adicionales y Especiales"|"835223672"|"0"|"4907551.79"|"830316120.21"|"0"|"45608541.08"|"784707579.13"</v>
      </c>
    </row>
    <row r="19" spans="1:12" ht="18" customHeight="1" x14ac:dyDescent="0.2">
      <c r="A19" s="135"/>
      <c r="B19" s="149">
        <v>1400</v>
      </c>
      <c r="C19" s="159" t="s">
        <v>27</v>
      </c>
      <c r="D19" s="146">
        <v>207439491</v>
      </c>
      <c r="E19" s="146">
        <v>0</v>
      </c>
      <c r="F19" s="146">
        <v>93919</v>
      </c>
      <c r="G19" s="146">
        <v>207345572</v>
      </c>
      <c r="H19" s="146">
        <v>0</v>
      </c>
      <c r="I19" s="146">
        <v>16200273.65</v>
      </c>
      <c r="J19" s="146">
        <v>191145298.34999999</v>
      </c>
      <c r="K19" s="135"/>
      <c r="L19" s="1" t="str">
        <f t="shared" si="0"/>
        <v>"1400"|"Seguridad Social"|"207439491"|"0"|"93919"|"207345572"|"0"|"16200273.65"|"191145298.35"</v>
      </c>
    </row>
    <row r="20" spans="1:12" ht="18" customHeight="1" x14ac:dyDescent="0.2">
      <c r="A20" s="135"/>
      <c r="B20" s="149">
        <v>1500</v>
      </c>
      <c r="C20" s="159" t="s">
        <v>28</v>
      </c>
      <c r="D20" s="146">
        <v>94981468</v>
      </c>
      <c r="E20" s="146">
        <v>0</v>
      </c>
      <c r="F20" s="146">
        <v>159938.71</v>
      </c>
      <c r="G20" s="146">
        <v>94821529.290000007</v>
      </c>
      <c r="H20" s="146">
        <v>0</v>
      </c>
      <c r="I20" s="164">
        <v>8913076.8300000001</v>
      </c>
      <c r="J20" s="146">
        <v>85908452.459999993</v>
      </c>
      <c r="K20" s="135"/>
      <c r="L20" s="1" t="str">
        <f t="shared" si="0"/>
        <v>"1500"|"Otras Prestaciones Sociales y Económicas"|"94981468"|"0"|"159938.71"|"94821529.29"|"0"|"8913076.83"|"85908452.46"</v>
      </c>
    </row>
    <row r="21" spans="1:12" ht="18" customHeight="1" x14ac:dyDescent="0.2">
      <c r="A21" s="135"/>
      <c r="B21" s="149">
        <v>1600</v>
      </c>
      <c r="C21" s="159" t="s">
        <v>29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35"/>
      <c r="L21" s="1" t="str">
        <f t="shared" si="0"/>
        <v>"1600"|"Previsiones"|"0"|"0"|"0"|"0"|"0"|"0"|"0"</v>
      </c>
    </row>
    <row r="22" spans="1:12" ht="18" customHeight="1" x14ac:dyDescent="0.2">
      <c r="A22" s="135"/>
      <c r="B22" s="145">
        <v>1700</v>
      </c>
      <c r="C22" s="170" t="s">
        <v>787</v>
      </c>
      <c r="D22" s="146">
        <v>12728926</v>
      </c>
      <c r="E22" s="146">
        <v>7471962.7400000002</v>
      </c>
      <c r="F22" s="146">
        <v>0</v>
      </c>
      <c r="G22" s="146">
        <v>20200888.739999998</v>
      </c>
      <c r="H22" s="146">
        <v>0</v>
      </c>
      <c r="I22" s="146">
        <v>8443213.7400000002</v>
      </c>
      <c r="J22" s="146">
        <v>11757675</v>
      </c>
      <c r="K22" s="135"/>
      <c r="L22" s="1" t="str">
        <f t="shared" si="0"/>
        <v>"1700"|"Pago de Estímulos a Servidores Públicos"|"12728926"|"7471962.74"|"0"|"20200888.74"|"0"|"8443213.74"|"11757675"</v>
      </c>
    </row>
    <row r="23" spans="1:12" ht="18" customHeight="1" x14ac:dyDescent="0.2">
      <c r="A23" s="135"/>
      <c r="B23" s="149">
        <v>2000</v>
      </c>
      <c r="C23" s="159" t="s">
        <v>9</v>
      </c>
      <c r="D23" s="146">
        <v>98576247</v>
      </c>
      <c r="E23" s="146">
        <v>0</v>
      </c>
      <c r="F23" s="146">
        <v>0</v>
      </c>
      <c r="G23" s="146">
        <v>98576247</v>
      </c>
      <c r="H23" s="146">
        <v>330.59</v>
      </c>
      <c r="I23" s="146">
        <v>3057004.1</v>
      </c>
      <c r="J23" s="146">
        <v>95518912.310000002</v>
      </c>
      <c r="K23" s="135"/>
      <c r="L23" s="1" t="str">
        <f t="shared" si="0"/>
        <v>"2000"|"Materiales y Suministros"|"98576247"|"0"|"0"|"98576247"|"330.59"|"3057004.1"|"95518912.31"</v>
      </c>
    </row>
    <row r="24" spans="1:12" s="6" customFormat="1" ht="30.75" customHeight="1" x14ac:dyDescent="0.2">
      <c r="A24" s="163"/>
      <c r="B24" s="145">
        <v>2100</v>
      </c>
      <c r="C24" s="170" t="s">
        <v>30</v>
      </c>
      <c r="D24" s="164">
        <v>25292312</v>
      </c>
      <c r="E24" s="164">
        <v>0</v>
      </c>
      <c r="F24" s="164">
        <v>12417.84</v>
      </c>
      <c r="G24" s="164">
        <v>25279894.16</v>
      </c>
      <c r="H24" s="164">
        <v>330.59</v>
      </c>
      <c r="I24" s="164">
        <v>87418.09</v>
      </c>
      <c r="J24" s="164">
        <v>25192145.48</v>
      </c>
      <c r="K24" s="163"/>
      <c r="L24" s="1" t="str">
        <f t="shared" si="0"/>
        <v>"2100"|"Materiales de Administración, Emisión de Documentos y Artículos Oficiales"|"25292312"|"0"|"12417.84"|"25279894.16"|"330.59"|"87418.09"|"25192145.48"</v>
      </c>
    </row>
    <row r="25" spans="1:12" ht="18" customHeight="1" x14ac:dyDescent="0.2">
      <c r="A25" s="135"/>
      <c r="B25" s="149">
        <v>2200</v>
      </c>
      <c r="C25" s="159" t="s">
        <v>31</v>
      </c>
      <c r="D25" s="146">
        <v>23932450</v>
      </c>
      <c r="E25" s="146">
        <v>0</v>
      </c>
      <c r="F25" s="146">
        <v>7387.21</v>
      </c>
      <c r="G25" s="146">
        <v>23925062.789999999</v>
      </c>
      <c r="H25" s="146">
        <v>0</v>
      </c>
      <c r="I25" s="146">
        <v>1440.01</v>
      </c>
      <c r="J25" s="146">
        <v>23923622.780000001</v>
      </c>
      <c r="K25" s="135"/>
      <c r="L25" s="1" t="str">
        <f t="shared" si="0"/>
        <v>"2200"|"Alimentos y Utensilios"|"23932450"|"0"|"7387.21"|"23925062.79"|"0"|"1440.01"|"23923622.78"</v>
      </c>
    </row>
    <row r="26" spans="1:12" s="6" customFormat="1" ht="30" customHeight="1" x14ac:dyDescent="0.2">
      <c r="A26" s="163"/>
      <c r="B26" s="145">
        <v>2300</v>
      </c>
      <c r="C26" s="170" t="s">
        <v>207</v>
      </c>
      <c r="D26" s="164">
        <v>0</v>
      </c>
      <c r="E26" s="164">
        <v>0</v>
      </c>
      <c r="F26" s="164">
        <v>0</v>
      </c>
      <c r="G26" s="164">
        <v>0</v>
      </c>
      <c r="H26" s="164">
        <v>0</v>
      </c>
      <c r="I26" s="164">
        <v>0</v>
      </c>
      <c r="J26" s="164">
        <v>0</v>
      </c>
      <c r="K26" s="163"/>
      <c r="L26" s="1" t="str">
        <f t="shared" si="0"/>
        <v>"2300"|"Materias   Primas   y  Materiales   de  Producción  y Comercialización"|"0"|"0"|"0"|"0"|"0"|"0"|"0"</v>
      </c>
    </row>
    <row r="27" spans="1:12" ht="18" customHeight="1" x14ac:dyDescent="0.2">
      <c r="A27" s="135"/>
      <c r="B27" s="145">
        <v>2400</v>
      </c>
      <c r="C27" s="170" t="s">
        <v>32</v>
      </c>
      <c r="D27" s="146">
        <v>36187198</v>
      </c>
      <c r="E27" s="146">
        <v>0</v>
      </c>
      <c r="F27" s="146">
        <v>2315651.2799999998</v>
      </c>
      <c r="G27" s="146">
        <v>33871546.719999999</v>
      </c>
      <c r="H27" s="146">
        <v>0</v>
      </c>
      <c r="I27" s="146">
        <v>149876.64000000001</v>
      </c>
      <c r="J27" s="146">
        <v>33721670.079999998</v>
      </c>
      <c r="K27" s="135"/>
      <c r="L27" s="1" t="str">
        <f t="shared" si="0"/>
        <v>"2400"|"Materiales y Artículos de Construcción y de Reparación"|"36187198"|"0"|"2315651.28"|"33871546.72"|"0"|"149876.64"|"33721670.08"</v>
      </c>
    </row>
    <row r="28" spans="1:12" ht="18" customHeight="1" x14ac:dyDescent="0.2">
      <c r="A28" s="135"/>
      <c r="B28" s="149">
        <v>2500</v>
      </c>
      <c r="C28" s="159" t="s">
        <v>33</v>
      </c>
      <c r="D28" s="146">
        <v>507790</v>
      </c>
      <c r="E28" s="146">
        <v>10417.4</v>
      </c>
      <c r="F28" s="146">
        <v>0</v>
      </c>
      <c r="G28" s="146">
        <v>518207.4</v>
      </c>
      <c r="H28" s="146">
        <v>0</v>
      </c>
      <c r="I28" s="146">
        <v>12197.4</v>
      </c>
      <c r="J28" s="146">
        <v>506010</v>
      </c>
      <c r="K28" s="135"/>
      <c r="L28" s="1" t="str">
        <f t="shared" si="0"/>
        <v>"2500"|"Productos Químicos, Farmacéuticos y de Laboratorio"|"507790"|"10417.4"|"0"|"518207.4"|"0"|"12197.4"|"506010"</v>
      </c>
    </row>
    <row r="29" spans="1:12" ht="18" customHeight="1" x14ac:dyDescent="0.2">
      <c r="A29" s="135"/>
      <c r="B29" s="149">
        <v>2600</v>
      </c>
      <c r="C29" s="159" t="s">
        <v>34</v>
      </c>
      <c r="D29" s="146">
        <v>7072815</v>
      </c>
      <c r="E29" s="146">
        <v>2235554.2000000002</v>
      </c>
      <c r="F29" s="146">
        <v>0</v>
      </c>
      <c r="G29" s="146">
        <v>9308369.1999999993</v>
      </c>
      <c r="H29" s="146">
        <v>0</v>
      </c>
      <c r="I29" s="146">
        <v>2662580.12</v>
      </c>
      <c r="J29" s="146">
        <v>6645789.0800000001</v>
      </c>
      <c r="K29" s="135"/>
      <c r="L29" s="1" t="str">
        <f t="shared" si="0"/>
        <v>"2600"|"Combustibles, Lubricantes y Aditivos"|"7072815"|"2235554.2"|"0"|"9308369.2"|"0"|"2662580.12"|"6645789.08"</v>
      </c>
    </row>
    <row r="30" spans="1:12" s="6" customFormat="1" ht="18" customHeight="1" thickBot="1" x14ac:dyDescent="0.3">
      <c r="A30" s="163"/>
      <c r="B30" s="165" t="s">
        <v>88</v>
      </c>
      <c r="C30" s="167" t="s">
        <v>88</v>
      </c>
      <c r="D30" s="171" t="s">
        <v>88</v>
      </c>
      <c r="E30" s="171" t="s">
        <v>88</v>
      </c>
      <c r="F30" s="171" t="s">
        <v>88</v>
      </c>
      <c r="G30" s="171" t="s">
        <v>88</v>
      </c>
      <c r="H30" s="171" t="s">
        <v>88</v>
      </c>
      <c r="I30" s="171" t="s">
        <v>88</v>
      </c>
      <c r="J30" s="171" t="s">
        <v>88</v>
      </c>
      <c r="K30" s="163"/>
    </row>
    <row r="31" spans="1:12" s="3" customFormat="1" ht="15.75" thickBot="1" x14ac:dyDescent="0.3"/>
    <row r="32" spans="1:12" s="3" customFormat="1" ht="35.1" customHeight="1" thickBot="1" x14ac:dyDescent="0.3">
      <c r="A32" s="28" t="s">
        <v>701</v>
      </c>
      <c r="B32" s="28">
        <v>1</v>
      </c>
      <c r="C32" s="28">
        <v>2</v>
      </c>
      <c r="D32" s="28">
        <v>3</v>
      </c>
      <c r="E32" s="28">
        <v>4</v>
      </c>
      <c r="F32" s="28">
        <v>5</v>
      </c>
      <c r="G32" s="28">
        <v>6</v>
      </c>
      <c r="H32" s="28">
        <v>7</v>
      </c>
      <c r="I32" s="28">
        <v>8</v>
      </c>
      <c r="J32" s="178">
        <v>9</v>
      </c>
    </row>
    <row r="33" spans="1:10" s="3" customFormat="1" ht="78" customHeight="1" x14ac:dyDescent="0.25">
      <c r="A33" s="20" t="s">
        <v>745</v>
      </c>
      <c r="B33" s="22" t="s">
        <v>747</v>
      </c>
      <c r="C33" s="22" t="s">
        <v>702</v>
      </c>
      <c r="D33" s="22" t="s">
        <v>747</v>
      </c>
      <c r="E33" s="22" t="s">
        <v>747</v>
      </c>
      <c r="F33" s="22" t="s">
        <v>747</v>
      </c>
      <c r="G33" s="22" t="s">
        <v>747</v>
      </c>
      <c r="H33" s="22" t="s">
        <v>747</v>
      </c>
      <c r="I33" s="22" t="s">
        <v>747</v>
      </c>
      <c r="J33" s="22" t="s">
        <v>747</v>
      </c>
    </row>
    <row r="34" spans="1:10" s="3" customFormat="1" ht="38.1" customHeight="1" x14ac:dyDescent="0.25">
      <c r="A34" s="23" t="s">
        <v>704</v>
      </c>
      <c r="B34" s="24" t="s">
        <v>776</v>
      </c>
      <c r="C34" s="24" t="s">
        <v>705</v>
      </c>
      <c r="D34" s="24" t="s">
        <v>706</v>
      </c>
      <c r="E34" s="24" t="s">
        <v>706</v>
      </c>
      <c r="F34" s="24" t="s">
        <v>706</v>
      </c>
      <c r="G34" s="24" t="s">
        <v>706</v>
      </c>
      <c r="H34" s="24" t="s">
        <v>706</v>
      </c>
      <c r="I34" s="24" t="s">
        <v>706</v>
      </c>
      <c r="J34" s="24" t="s">
        <v>706</v>
      </c>
    </row>
    <row r="35" spans="1:10" s="3" customFormat="1" ht="91.5" customHeight="1" thickBot="1" x14ac:dyDescent="0.3">
      <c r="A35" s="25" t="s">
        <v>707</v>
      </c>
      <c r="B35" s="26" t="s">
        <v>739</v>
      </c>
      <c r="C35" s="27" t="s">
        <v>1062</v>
      </c>
      <c r="D35" s="27" t="s">
        <v>1063</v>
      </c>
      <c r="E35" s="27" t="s">
        <v>1064</v>
      </c>
      <c r="F35" s="27" t="s">
        <v>1065</v>
      </c>
      <c r="G35" s="27" t="s">
        <v>1066</v>
      </c>
      <c r="H35" s="27" t="s">
        <v>1067</v>
      </c>
      <c r="I35" s="27" t="s">
        <v>1068</v>
      </c>
      <c r="J35" s="27" t="s">
        <v>1069</v>
      </c>
    </row>
    <row r="36" spans="1:10" s="3" customFormat="1" ht="15" x14ac:dyDescent="0.25"/>
    <row r="37" spans="1:10" s="3" customFormat="1" ht="29.25" customHeight="1" thickBot="1" x14ac:dyDescent="0.3">
      <c r="A37" s="335" t="s">
        <v>709</v>
      </c>
      <c r="B37" s="335"/>
      <c r="C37" s="335"/>
      <c r="D37" s="335"/>
      <c r="E37" s="335"/>
      <c r="F37" s="335"/>
      <c r="G37" s="335"/>
    </row>
    <row r="38" spans="1:10" s="3" customFormat="1" ht="28.5" customHeight="1" x14ac:dyDescent="0.25">
      <c r="A38" s="336" t="s">
        <v>713</v>
      </c>
      <c r="B38" s="338" t="s">
        <v>740</v>
      </c>
      <c r="C38" s="338"/>
      <c r="D38" s="338"/>
      <c r="E38" s="338"/>
      <c r="F38" s="338"/>
      <c r="G38" s="338"/>
    </row>
    <row r="39" spans="1:10" s="3" customFormat="1" ht="28.5" customHeight="1" x14ac:dyDescent="0.25">
      <c r="A39" s="337"/>
      <c r="B39" s="339" t="s">
        <v>743</v>
      </c>
      <c r="C39" s="339"/>
      <c r="D39" s="339"/>
      <c r="E39" s="339"/>
      <c r="F39" s="339"/>
      <c r="G39" s="339"/>
    </row>
    <row r="40" spans="1:10" s="3" customFormat="1" ht="28.5" customHeight="1" thickBot="1" x14ac:dyDescent="0.3">
      <c r="A40" s="332"/>
      <c r="B40" s="334" t="s">
        <v>711</v>
      </c>
      <c r="C40" s="334"/>
      <c r="D40" s="334"/>
      <c r="E40" s="334"/>
      <c r="F40" s="334"/>
      <c r="G40" s="334"/>
    </row>
    <row r="41" spans="1:10" s="3" customFormat="1" ht="28.5" customHeight="1" x14ac:dyDescent="0.25">
      <c r="A41" s="331" t="s">
        <v>712</v>
      </c>
      <c r="B41" s="333" t="s">
        <v>741</v>
      </c>
      <c r="C41" s="333"/>
      <c r="D41" s="333"/>
      <c r="E41" s="333"/>
      <c r="F41" s="333"/>
      <c r="G41" s="333"/>
    </row>
    <row r="42" spans="1:10" s="3" customFormat="1" ht="28.5" customHeight="1" thickBot="1" x14ac:dyDescent="0.3">
      <c r="A42" s="332"/>
      <c r="B42" s="334" t="s">
        <v>714</v>
      </c>
      <c r="C42" s="334"/>
      <c r="D42" s="334"/>
      <c r="E42" s="334"/>
      <c r="F42" s="334"/>
      <c r="G42" s="334"/>
    </row>
    <row r="43" spans="1:10" s="3" customFormat="1" ht="15" x14ac:dyDescent="0.25"/>
    <row r="44" spans="1:10" s="3" customFormat="1" ht="15" x14ac:dyDescent="0.25"/>
    <row r="45" spans="1:10" s="3" customFormat="1" ht="15" x14ac:dyDescent="0.25"/>
    <row r="46" spans="1:10" s="3" customFormat="1" ht="15" x14ac:dyDescent="0.25"/>
    <row r="47" spans="1:10" s="3" customFormat="1" ht="15" x14ac:dyDescent="0.25"/>
    <row r="48" spans="1:10" s="3" customFormat="1" ht="15" x14ac:dyDescent="0.25"/>
    <row r="49" spans="2:10" s="3" customFormat="1" ht="15" x14ac:dyDescent="0.25"/>
    <row r="50" spans="2:10" x14ac:dyDescent="0.2">
      <c r="B50" s="7"/>
      <c r="C50" s="7"/>
      <c r="D50" s="7"/>
      <c r="E50" s="7"/>
      <c r="F50" s="7"/>
      <c r="G50" s="7"/>
      <c r="H50" s="7"/>
      <c r="I50" s="7"/>
      <c r="J50" s="7"/>
    </row>
    <row r="51" spans="2:10" x14ac:dyDescent="0.2">
      <c r="B51" s="7"/>
      <c r="C51" s="7"/>
      <c r="D51" s="7"/>
      <c r="E51" s="7"/>
      <c r="F51" s="7"/>
      <c r="G51" s="7"/>
      <c r="H51" s="7"/>
      <c r="I51" s="7"/>
      <c r="J51" s="7"/>
    </row>
    <row r="52" spans="2:10" x14ac:dyDescent="0.2">
      <c r="B52" s="179"/>
    </row>
    <row r="57" spans="2:10" x14ac:dyDescent="0.2">
      <c r="B57" s="179"/>
    </row>
    <row r="61" spans="2:10" x14ac:dyDescent="0.2">
      <c r="B61" s="179"/>
    </row>
    <row r="75" spans="2:2" x14ac:dyDescent="0.2">
      <c r="B75" s="179"/>
    </row>
    <row r="80" spans="2:2" x14ac:dyDescent="0.2">
      <c r="B80" s="179"/>
    </row>
    <row r="87" spans="2:2" x14ac:dyDescent="0.2">
      <c r="B87" s="179"/>
    </row>
    <row r="93" spans="2:2" x14ac:dyDescent="0.2">
      <c r="B93" s="179"/>
    </row>
    <row r="107" spans="2:2" x14ac:dyDescent="0.2">
      <c r="B107" s="179"/>
    </row>
    <row r="113" spans="2:2" x14ac:dyDescent="0.2">
      <c r="B113" s="179"/>
    </row>
    <row r="114" spans="2:2" x14ac:dyDescent="0.2">
      <c r="B114" s="179"/>
    </row>
    <row r="115" spans="2:2" x14ac:dyDescent="0.2">
      <c r="B115" s="179"/>
    </row>
    <row r="117" spans="2:2" x14ac:dyDescent="0.2">
      <c r="B117" s="179"/>
    </row>
    <row r="118" spans="2:2" x14ac:dyDescent="0.2">
      <c r="B118" s="179"/>
    </row>
    <row r="120" spans="2:2" x14ac:dyDescent="0.2">
      <c r="B120" s="179"/>
    </row>
    <row r="121" spans="2:2" x14ac:dyDescent="0.2">
      <c r="B121" s="179"/>
    </row>
    <row r="122" spans="2:2" x14ac:dyDescent="0.2">
      <c r="B122" s="179"/>
    </row>
    <row r="124" spans="2:2" x14ac:dyDescent="0.2">
      <c r="B124" s="179"/>
    </row>
    <row r="125" spans="2:2" x14ac:dyDescent="0.2">
      <c r="B125" s="179"/>
    </row>
  </sheetData>
  <mergeCells count="10">
    <mergeCell ref="A41:A42"/>
    <mergeCell ref="B41:G41"/>
    <mergeCell ref="B42:G42"/>
    <mergeCell ref="B12:J12"/>
    <mergeCell ref="B13:J13"/>
    <mergeCell ref="A37:G37"/>
    <mergeCell ref="A38:A40"/>
    <mergeCell ref="B38:G38"/>
    <mergeCell ref="B39:G39"/>
    <mergeCell ref="B40:G40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D128-A76E-4E02-98DC-F3709BFB4E37}">
  <sheetPr>
    <tabColor rgb="FFDAD6BC"/>
  </sheetPr>
  <dimension ref="A2:K87"/>
  <sheetViews>
    <sheetView showGridLines="0" zoomScale="70" zoomScaleNormal="70" workbookViewId="0">
      <selection activeCell="K15" sqref="K15"/>
    </sheetView>
  </sheetViews>
  <sheetFormatPr baseColWidth="10" defaultColWidth="11.42578125" defaultRowHeight="12.75" x14ac:dyDescent="0.2"/>
  <cols>
    <col min="1" max="1" width="33.140625" style="1" customWidth="1"/>
    <col min="2" max="2" width="26.28515625" style="1" customWidth="1"/>
    <col min="3" max="3" width="60.28515625" style="1" customWidth="1"/>
    <col min="4" max="4" width="28.85546875" style="1" customWidth="1"/>
    <col min="5" max="5" width="32.5703125" style="1" customWidth="1"/>
    <col min="6" max="6" width="37.140625" style="1" customWidth="1"/>
    <col min="7" max="7" width="34.28515625" style="1" customWidth="1"/>
    <col min="8" max="8" width="34" style="1" customWidth="1"/>
    <col min="9" max="9" width="28.85546875" style="1" customWidth="1"/>
    <col min="10" max="10" width="31.7109375" style="1" customWidth="1"/>
    <col min="11" max="12" width="11.85546875" style="1" customWidth="1"/>
    <col min="13" max="16384" width="11.42578125" style="1"/>
  </cols>
  <sheetData>
    <row r="2" spans="1:11" ht="15.75" x14ac:dyDescent="0.25">
      <c r="A2" s="2" t="s">
        <v>1049</v>
      </c>
      <c r="B2" s="3"/>
    </row>
    <row r="3" spans="1:11" ht="15" x14ac:dyDescent="0.25">
      <c r="A3" s="3"/>
      <c r="B3" s="3"/>
    </row>
    <row r="4" spans="1:11" ht="23.25" customHeight="1" x14ac:dyDescent="0.25">
      <c r="A4" s="4" t="s">
        <v>699</v>
      </c>
      <c r="B4" s="3"/>
    </row>
    <row r="5" spans="1:11" ht="15" x14ac:dyDescent="0.25">
      <c r="A5" s="5" t="s">
        <v>1212</v>
      </c>
      <c r="B5" s="3"/>
    </row>
    <row r="6" spans="1:11" ht="15" x14ac:dyDescent="0.25">
      <c r="A6" s="5" t="s">
        <v>700</v>
      </c>
      <c r="B6" s="6" t="s">
        <v>1050</v>
      </c>
    </row>
    <row r="7" spans="1:11" ht="15" x14ac:dyDescent="0.25">
      <c r="A7" s="3"/>
      <c r="B7" s="6" t="s">
        <v>819</v>
      </c>
    </row>
    <row r="8" spans="1:11" ht="15" x14ac:dyDescent="0.25">
      <c r="A8" s="3"/>
      <c r="B8" s="6" t="s">
        <v>820</v>
      </c>
    </row>
    <row r="9" spans="1:11" ht="15" x14ac:dyDescent="0.25">
      <c r="A9" s="3"/>
      <c r="B9" s="6" t="s">
        <v>1192</v>
      </c>
    </row>
    <row r="10" spans="1:11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</row>
    <row r="11" spans="1:11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>
        <v>9</v>
      </c>
      <c r="K11" s="137"/>
    </row>
    <row r="12" spans="1:11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6"/>
      <c r="J12" s="327"/>
      <c r="K12" s="135"/>
    </row>
    <row r="13" spans="1:11" s="139" customFormat="1" ht="20.100000000000001" customHeight="1" thickBot="1" x14ac:dyDescent="0.3">
      <c r="A13" s="138"/>
      <c r="B13" s="340" t="s">
        <v>115</v>
      </c>
      <c r="C13" s="329"/>
      <c r="D13" s="329"/>
      <c r="E13" s="329"/>
      <c r="F13" s="329"/>
      <c r="G13" s="329"/>
      <c r="H13" s="329"/>
      <c r="I13" s="329"/>
      <c r="J13" s="330"/>
      <c r="K13" s="138"/>
    </row>
    <row r="14" spans="1:11" ht="45" customHeight="1" thickBot="1" x14ac:dyDescent="0.25">
      <c r="A14" s="135"/>
      <c r="B14" s="168" t="s">
        <v>89</v>
      </c>
      <c r="C14" s="168" t="s">
        <v>22</v>
      </c>
      <c r="D14" s="64" t="s">
        <v>112</v>
      </c>
      <c r="E14" s="64" t="s">
        <v>109</v>
      </c>
      <c r="F14" s="64" t="s">
        <v>110</v>
      </c>
      <c r="G14" s="64" t="s">
        <v>16</v>
      </c>
      <c r="H14" s="64" t="s">
        <v>17</v>
      </c>
      <c r="I14" s="64" t="s">
        <v>113</v>
      </c>
      <c r="J14" s="64" t="s">
        <v>114</v>
      </c>
      <c r="K14" s="135"/>
    </row>
    <row r="15" spans="1:11" ht="18" customHeight="1" x14ac:dyDescent="0.2">
      <c r="A15" s="135"/>
      <c r="B15" s="141"/>
      <c r="C15" s="157" t="s">
        <v>38</v>
      </c>
      <c r="D15" s="177">
        <v>0</v>
      </c>
      <c r="E15" s="177">
        <v>0</v>
      </c>
      <c r="F15" s="177">
        <v>0</v>
      </c>
      <c r="G15" s="177">
        <v>0</v>
      </c>
      <c r="H15" s="177">
        <v>0</v>
      </c>
      <c r="I15" s="177">
        <v>0</v>
      </c>
      <c r="J15" s="177">
        <v>0</v>
      </c>
      <c r="K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</f>
        <v>""|"Poder Ejecutivo"|"0"|"0"|"0"|"0"|"0"|"0"|"0"</v>
      </c>
    </row>
    <row r="16" spans="1:11" ht="18" customHeight="1" x14ac:dyDescent="0.2">
      <c r="A16" s="135"/>
      <c r="B16" s="158" t="s">
        <v>231</v>
      </c>
      <c r="C16" s="159" t="s">
        <v>39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" t="str">
        <f t="shared" ref="K16:K52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</f>
        <v>"100000000000000"|"Poder Legislativo"|"0"|"0"|"0"|"0"|"0"|"0"|"0"</v>
      </c>
    </row>
    <row r="17" spans="1:11" ht="18" customHeight="1" x14ac:dyDescent="0.2">
      <c r="A17" s="135"/>
      <c r="B17" s="158" t="s">
        <v>232</v>
      </c>
      <c r="C17" s="159" t="s">
        <v>245</v>
      </c>
      <c r="D17" s="146">
        <v>177450649</v>
      </c>
      <c r="E17" s="146">
        <v>1199236.69</v>
      </c>
      <c r="F17" s="146">
        <v>0</v>
      </c>
      <c r="G17" s="146">
        <v>178649885.69</v>
      </c>
      <c r="H17" s="146">
        <v>750544.66</v>
      </c>
      <c r="I17" s="146">
        <v>118874800.65000001</v>
      </c>
      <c r="J17" s="146">
        <v>59775085.039999999</v>
      </c>
      <c r="K17" s="1" t="str">
        <f t="shared" si="0"/>
        <v>"200000000000000"|"Gubernatura"|"177450649"|"1199236.69"|"0"|"178649885.69"|"750544.66"|"118874800.65"|"59775085.04"</v>
      </c>
    </row>
    <row r="18" spans="1:11" ht="18" customHeight="1" x14ac:dyDescent="0.2">
      <c r="A18" s="135"/>
      <c r="B18" s="149" t="s">
        <v>208</v>
      </c>
      <c r="C18" s="159" t="s">
        <v>259</v>
      </c>
      <c r="D18" s="146">
        <v>0</v>
      </c>
      <c r="E18" s="146">
        <v>0</v>
      </c>
      <c r="F18" s="146">
        <v>0</v>
      </c>
      <c r="G18" s="146">
        <v>0</v>
      </c>
      <c r="H18" s="146">
        <v>0</v>
      </c>
      <c r="I18" s="146">
        <v>0</v>
      </c>
      <c r="J18" s="146">
        <v>0</v>
      </c>
      <c r="K18" s="1" t="str">
        <f t="shared" si="0"/>
        <v>"20500000000000L"|"Secretaría General de Gobierno"|"0"|"0"|"0"|"0"|"0"|"0"|"0"</v>
      </c>
    </row>
    <row r="19" spans="1:11" ht="18" customHeight="1" x14ac:dyDescent="0.2">
      <c r="A19" s="135"/>
      <c r="B19" s="149" t="s">
        <v>209</v>
      </c>
      <c r="C19" s="159" t="s">
        <v>246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" t="str">
        <f t="shared" si="0"/>
        <v>"20600000000000L"|"Secretaría de Seguridad"|"0"|"0"|"0"|"0"|"0"|"0"|"0"</v>
      </c>
    </row>
    <row r="20" spans="1:11" ht="18" customHeight="1" x14ac:dyDescent="0.2">
      <c r="A20" s="135"/>
      <c r="B20" s="149" t="s">
        <v>210</v>
      </c>
      <c r="C20" s="159" t="s">
        <v>247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" t="str">
        <f t="shared" si="0"/>
        <v>"20700000000000L"|"Secretaría de Finanzas"|"0"|"0"|"0"|"0"|"0"|"0"|"0"</v>
      </c>
    </row>
    <row r="21" spans="1:11" ht="18" customHeight="1" x14ac:dyDescent="0.2">
      <c r="A21" s="135"/>
      <c r="B21" s="149" t="s">
        <v>211</v>
      </c>
      <c r="C21" s="159" t="s">
        <v>248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" t="str">
        <f t="shared" si="0"/>
        <v>"20800000000000L"|"Secretaría de Salud"|"0"|"0"|"0"|"0"|"0"|"0"|"0"</v>
      </c>
    </row>
    <row r="22" spans="1:11" ht="18" customHeight="1" x14ac:dyDescent="0.2">
      <c r="A22" s="135"/>
      <c r="B22" s="149" t="s">
        <v>212</v>
      </c>
      <c r="C22" s="159" t="s">
        <v>249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" t="str">
        <f t="shared" si="0"/>
        <v>"20900000000000L"|"Secretaría del Trabajo"|"0"|"0"|"0"|"0"|"0"|"0"|"0"</v>
      </c>
    </row>
    <row r="23" spans="1:11" ht="18" customHeight="1" x14ac:dyDescent="0.2">
      <c r="A23" s="135"/>
      <c r="B23" s="149" t="s">
        <v>213</v>
      </c>
      <c r="C23" s="159" t="s">
        <v>250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" t="str">
        <f t="shared" si="0"/>
        <v>"21500000000000L"|"Secretaría de Desarrollo Económico"|"0"|"0"|"0"|"0"|"0"|"0"|"0"</v>
      </c>
    </row>
    <row r="24" spans="1:11" ht="18" customHeight="1" x14ac:dyDescent="0.2">
      <c r="A24" s="135"/>
      <c r="B24" s="149" t="s">
        <v>214</v>
      </c>
      <c r="C24" s="159" t="s">
        <v>251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" t="str">
        <f t="shared" si="0"/>
        <v>"21800000000000L"|"Secretaría de la Contraloría"|"0"|"0"|"0"|"0"|"0"|"0"|"0"</v>
      </c>
    </row>
    <row r="25" spans="1:11" ht="18" customHeight="1" x14ac:dyDescent="0.2">
      <c r="A25" s="135"/>
      <c r="B25" s="149" t="s">
        <v>215</v>
      </c>
      <c r="C25" s="159" t="s">
        <v>252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" t="str">
        <f t="shared" si="0"/>
        <v>"22000000000000L"|"Secretaría de Movilidad"|"0"|"0"|"0"|"0"|"0"|"0"|"0"</v>
      </c>
    </row>
    <row r="26" spans="1:11" ht="18" customHeight="1" x14ac:dyDescent="0.2">
      <c r="A26" s="135"/>
      <c r="B26" s="149" t="s">
        <v>216</v>
      </c>
      <c r="C26" s="159" t="s">
        <v>253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" t="str">
        <f t="shared" si="0"/>
        <v>"22500000000000L"|"Secretaría del Campo"|"0"|"0"|"0"|"0"|"0"|"0"|"0"</v>
      </c>
    </row>
    <row r="27" spans="1:11" ht="18" customHeight="1" x14ac:dyDescent="0.2">
      <c r="A27" s="135"/>
      <c r="B27" s="149" t="s">
        <v>217</v>
      </c>
      <c r="C27" s="159" t="s">
        <v>260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" t="str">
        <f t="shared" si="0"/>
        <v>"22600000000000L"|"Secretaría de Cultura y Turismo"|"0"|"0"|"0"|"0"|"0"|"0"|"0"</v>
      </c>
    </row>
    <row r="28" spans="1:11" ht="18" customHeight="1" x14ac:dyDescent="0.2">
      <c r="A28" s="135"/>
      <c r="B28" s="149" t="s">
        <v>218</v>
      </c>
      <c r="C28" s="159" t="s">
        <v>254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" t="str">
        <f t="shared" si="0"/>
        <v>"22700000000000L"|"Secretaría de las Mujeres"|"0"|"0"|"0"|"0"|"0"|"0"|"0"</v>
      </c>
    </row>
    <row r="29" spans="1:11" ht="18" customHeight="1" x14ac:dyDescent="0.2">
      <c r="A29" s="135"/>
      <c r="B29" s="149" t="s">
        <v>219</v>
      </c>
      <c r="C29" s="159" t="s">
        <v>261</v>
      </c>
      <c r="D29" s="146">
        <v>0</v>
      </c>
      <c r="E29" s="146">
        <v>0</v>
      </c>
      <c r="F29" s="146">
        <v>0</v>
      </c>
      <c r="G29" s="146">
        <v>0</v>
      </c>
      <c r="H29" s="146">
        <v>0</v>
      </c>
      <c r="I29" s="146">
        <v>0</v>
      </c>
      <c r="J29" s="146">
        <v>0</v>
      </c>
      <c r="K29" s="1" t="str">
        <f t="shared" si="0"/>
        <v>"22800000000000L"|"Secretaría de Educación, Ciencia, Tecnología e Innovación"|"0"|"0"|"0"|"0"|"0"|"0"|"0"</v>
      </c>
    </row>
    <row r="30" spans="1:11" ht="18" customHeight="1" x14ac:dyDescent="0.2">
      <c r="A30" s="135"/>
      <c r="B30" s="149" t="s">
        <v>220</v>
      </c>
      <c r="C30" s="159" t="s">
        <v>255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6">
        <v>0</v>
      </c>
      <c r="K30" s="1" t="str">
        <f t="shared" si="0"/>
        <v>"22900000000000L"|"Secretaría de Bienestar"|"0"|"0"|"0"|"0"|"0"|"0"|"0"</v>
      </c>
    </row>
    <row r="31" spans="1:11" ht="18" customHeight="1" x14ac:dyDescent="0.2">
      <c r="A31" s="135"/>
      <c r="B31" s="149" t="s">
        <v>221</v>
      </c>
      <c r="C31" s="159" t="s">
        <v>262</v>
      </c>
      <c r="D31" s="146">
        <v>0</v>
      </c>
      <c r="E31" s="146">
        <v>0</v>
      </c>
      <c r="F31" s="146">
        <v>0</v>
      </c>
      <c r="G31" s="146">
        <v>0</v>
      </c>
      <c r="H31" s="146">
        <v>0</v>
      </c>
      <c r="I31" s="146">
        <v>0</v>
      </c>
      <c r="J31" s="146">
        <v>0</v>
      </c>
      <c r="K31" s="1" t="str">
        <f t="shared" si="0"/>
        <v>"23000000000000L"|"Secretaría de Desarrollo Urbano e Infraestructura"|"0"|"0"|"0"|"0"|"0"|"0"|"0"</v>
      </c>
    </row>
    <row r="32" spans="1:11" ht="18" customHeight="1" x14ac:dyDescent="0.2">
      <c r="A32" s="135"/>
      <c r="B32" s="149" t="s">
        <v>222</v>
      </c>
      <c r="C32" s="159" t="s">
        <v>263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" t="str">
        <f t="shared" si="0"/>
        <v>"23100000000000L"|"Secretaría del Medio Ambiente y Desarrollo Sostenible"|"0"|"0"|"0"|"0"|"0"|"0"|"0"</v>
      </c>
    </row>
    <row r="33" spans="1:11" ht="18" customHeight="1" x14ac:dyDescent="0.2">
      <c r="A33" s="135"/>
      <c r="B33" s="149" t="s">
        <v>223</v>
      </c>
      <c r="C33" s="159" t="s">
        <v>256</v>
      </c>
      <c r="D33" s="146">
        <v>177450649</v>
      </c>
      <c r="E33" s="146">
        <v>1199236.69</v>
      </c>
      <c r="F33" s="146">
        <v>0</v>
      </c>
      <c r="G33" s="146">
        <v>178649885.69</v>
      </c>
      <c r="H33" s="146">
        <v>750544.66</v>
      </c>
      <c r="I33" s="146">
        <v>118874800.65000001</v>
      </c>
      <c r="J33" s="146">
        <v>59775085.039999999</v>
      </c>
      <c r="K33" s="1" t="str">
        <f t="shared" si="0"/>
        <v>"23200000000000L"|"Secretaría del Agua"|"177450649"|"1199236.69"|"0"|"178649885.69"|"750544.66"|"118874800.65"|"59775085.04"</v>
      </c>
    </row>
    <row r="34" spans="1:11" ht="18" customHeight="1" x14ac:dyDescent="0.2">
      <c r="A34" s="135"/>
      <c r="B34" s="149" t="s">
        <v>224</v>
      </c>
      <c r="C34" s="159" t="s">
        <v>199</v>
      </c>
      <c r="D34" s="146">
        <v>177450649</v>
      </c>
      <c r="E34" s="146">
        <v>1199236.69</v>
      </c>
      <c r="F34" s="146">
        <v>0</v>
      </c>
      <c r="G34" s="146">
        <v>178649885.69</v>
      </c>
      <c r="H34" s="146">
        <v>750544.66</v>
      </c>
      <c r="I34" s="146">
        <v>118874800.65000001</v>
      </c>
      <c r="J34" s="146">
        <v>59775085.039999999</v>
      </c>
      <c r="K34" s="1" t="str">
        <f t="shared" si="0"/>
        <v>"232D01000000000"|"Reciclagua Ambiental, S.A. de C.V."|"177450649"|"1199236.69"|"0"|"178649885.69"|"750544.66"|"118874800.65"|"59775085.04"</v>
      </c>
    </row>
    <row r="35" spans="1:11" ht="18" customHeight="1" x14ac:dyDescent="0.2">
      <c r="A35" s="135"/>
      <c r="B35" s="149" t="s">
        <v>225</v>
      </c>
      <c r="C35" s="159" t="s">
        <v>257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" t="str">
        <f t="shared" si="0"/>
        <v>"23300000000000L"|"Consejería Jurídica"|"0"|"0"|"0"|"0"|"0"|"0"|"0"</v>
      </c>
    </row>
    <row r="36" spans="1:11" ht="18" customHeight="1" x14ac:dyDescent="0.2">
      <c r="A36" s="135"/>
      <c r="B36" s="149" t="s">
        <v>226</v>
      </c>
      <c r="C36" s="159" t="s">
        <v>264</v>
      </c>
      <c r="D36" s="146">
        <v>0</v>
      </c>
      <c r="E36" s="146">
        <v>0</v>
      </c>
      <c r="F36" s="146">
        <v>0</v>
      </c>
      <c r="G36" s="146">
        <v>0</v>
      </c>
      <c r="H36" s="146">
        <v>0</v>
      </c>
      <c r="I36" s="146">
        <v>0</v>
      </c>
      <c r="J36" s="146">
        <v>0</v>
      </c>
      <c r="K36" s="1" t="str">
        <f t="shared" si="0"/>
        <v>"23400000000000L"|"Oficialía Mayor"|"0"|"0"|"0"|"0"|"0"|"0"|"0"</v>
      </c>
    </row>
    <row r="37" spans="1:11" ht="18" customHeight="1" x14ac:dyDescent="0.2">
      <c r="A37" s="135"/>
      <c r="B37" s="149" t="s">
        <v>227</v>
      </c>
      <c r="C37" s="159" t="s">
        <v>265</v>
      </c>
      <c r="D37" s="146">
        <v>0</v>
      </c>
      <c r="E37" s="146">
        <v>0</v>
      </c>
      <c r="F37" s="146">
        <v>0</v>
      </c>
      <c r="G37" s="146">
        <v>0</v>
      </c>
      <c r="H37" s="146">
        <v>0</v>
      </c>
      <c r="I37" s="146">
        <v>0</v>
      </c>
      <c r="J37" s="146">
        <v>0</v>
      </c>
      <c r="K37" s="1" t="str">
        <f t="shared" si="0"/>
        <v>"23500000000000L"|"Jefatura de Gabinete y proyectos especiales"|"0"|"0"|"0"|"0"|"0"|"0"|"0"</v>
      </c>
    </row>
    <row r="38" spans="1:11" ht="18" customHeight="1" x14ac:dyDescent="0.2">
      <c r="A38" s="135"/>
      <c r="B38" s="149" t="s">
        <v>228</v>
      </c>
      <c r="C38" s="159" t="s">
        <v>744</v>
      </c>
      <c r="D38" s="146">
        <v>0</v>
      </c>
      <c r="E38" s="146">
        <v>0</v>
      </c>
      <c r="F38" s="146">
        <v>0</v>
      </c>
      <c r="G38" s="146">
        <v>0</v>
      </c>
      <c r="H38" s="146">
        <v>0</v>
      </c>
      <c r="I38" s="146">
        <v>0</v>
      </c>
      <c r="J38" s="146">
        <v>0</v>
      </c>
      <c r="K38" s="1" t="str">
        <f t="shared" si="0"/>
        <v>"23600000000000S"|"Vocería de la Gubernatura"|"0"|"0"|"0"|"0"|"0"|"0"|"0"</v>
      </c>
    </row>
    <row r="39" spans="1:11" ht="18" customHeight="1" x14ac:dyDescent="0.2">
      <c r="A39" s="135"/>
      <c r="B39" s="149" t="s">
        <v>229</v>
      </c>
      <c r="C39" s="159" t="s">
        <v>258</v>
      </c>
      <c r="D39" s="146">
        <v>0</v>
      </c>
      <c r="E39" s="146">
        <v>0</v>
      </c>
      <c r="F39" s="146">
        <v>0</v>
      </c>
      <c r="G39" s="146">
        <v>0</v>
      </c>
      <c r="H39" s="146">
        <v>0</v>
      </c>
      <c r="I39" s="146">
        <v>0</v>
      </c>
      <c r="J39" s="146">
        <v>0</v>
      </c>
      <c r="K39" s="1" t="str">
        <f t="shared" si="0"/>
        <v>"23700000000000L"|"Coordinación Técnica"|"0"|"0"|"0"|"0"|"0"|"0"|"0"</v>
      </c>
    </row>
    <row r="40" spans="1:11" ht="18" customHeight="1" x14ac:dyDescent="0.2">
      <c r="A40" s="135"/>
      <c r="B40" s="149" t="s">
        <v>230</v>
      </c>
      <c r="C40" s="159" t="s">
        <v>266</v>
      </c>
      <c r="D40" s="146">
        <v>0</v>
      </c>
      <c r="E40" s="146">
        <v>0</v>
      </c>
      <c r="F40" s="146">
        <v>0</v>
      </c>
      <c r="G40" s="146">
        <v>0</v>
      </c>
      <c r="H40" s="146">
        <v>0</v>
      </c>
      <c r="I40" s="146">
        <v>0</v>
      </c>
      <c r="J40" s="146">
        <v>0</v>
      </c>
      <c r="K40" s="1" t="str">
        <f t="shared" si="0"/>
        <v>"23800001000000L"|"Agencia Digital del Estado de México"|"0"|"0"|"0"|"0"|"0"|"0"|"0"</v>
      </c>
    </row>
    <row r="41" spans="1:11" ht="18" customHeight="1" x14ac:dyDescent="0.2">
      <c r="A41" s="135"/>
      <c r="B41" s="158" t="s">
        <v>233</v>
      </c>
      <c r="C41" s="159" t="s">
        <v>40</v>
      </c>
      <c r="D41" s="146">
        <v>0</v>
      </c>
      <c r="E41" s="146">
        <v>0</v>
      </c>
      <c r="F41" s="146">
        <v>0</v>
      </c>
      <c r="G41" s="146">
        <v>0</v>
      </c>
      <c r="H41" s="146">
        <v>0</v>
      </c>
      <c r="I41" s="146">
        <v>0</v>
      </c>
      <c r="J41" s="146">
        <v>0</v>
      </c>
      <c r="K41" s="1" t="str">
        <f t="shared" si="0"/>
        <v>"300000000000000"|"Poder Judicial"|"0"|"0"|"0"|"0"|"0"|"0"|"0"</v>
      </c>
    </row>
    <row r="42" spans="1:11" ht="18" customHeight="1" x14ac:dyDescent="0.2">
      <c r="A42" s="135"/>
      <c r="B42" s="158" t="s">
        <v>234</v>
      </c>
      <c r="C42" s="159" t="s">
        <v>267</v>
      </c>
      <c r="D42" s="146">
        <v>0</v>
      </c>
      <c r="E42" s="146">
        <v>0</v>
      </c>
      <c r="F42" s="146">
        <v>0</v>
      </c>
      <c r="G42" s="146">
        <v>0</v>
      </c>
      <c r="H42" s="146">
        <v>0</v>
      </c>
      <c r="I42" s="146">
        <v>0</v>
      </c>
      <c r="J42" s="146">
        <v>0</v>
      </c>
      <c r="K42" s="1" t="str">
        <f t="shared" si="0"/>
        <v>"401000000000000"|"Instituto Electoral del Estado de México"|"0"|"0"|"0"|"0"|"0"|"0"|"0"</v>
      </c>
    </row>
    <row r="43" spans="1:11" ht="18" customHeight="1" x14ac:dyDescent="0.2">
      <c r="A43" s="135"/>
      <c r="B43" s="158" t="s">
        <v>235</v>
      </c>
      <c r="C43" s="159" t="s">
        <v>268</v>
      </c>
      <c r="D43" s="146">
        <v>0</v>
      </c>
      <c r="E43" s="146">
        <v>0</v>
      </c>
      <c r="F43" s="146">
        <v>0</v>
      </c>
      <c r="G43" s="146">
        <v>0</v>
      </c>
      <c r="H43" s="146">
        <v>0</v>
      </c>
      <c r="I43" s="146">
        <v>0</v>
      </c>
      <c r="J43" s="146">
        <v>0</v>
      </c>
      <c r="K43" s="1" t="str">
        <f t="shared" si="0"/>
        <v>"402000000000000"|"Comisión de Derechos Humanos del Estado de México"|"0"|"0"|"0"|"0"|"0"|"0"|"0"</v>
      </c>
    </row>
    <row r="44" spans="1:11" ht="18" customHeight="1" x14ac:dyDescent="0.2">
      <c r="A44" s="135"/>
      <c r="B44" s="158" t="s">
        <v>236</v>
      </c>
      <c r="C44" s="159" t="s">
        <v>269</v>
      </c>
      <c r="D44" s="146">
        <v>0</v>
      </c>
      <c r="E44" s="146">
        <v>0</v>
      </c>
      <c r="F44" s="146">
        <v>0</v>
      </c>
      <c r="G44" s="146">
        <v>0</v>
      </c>
      <c r="H44" s="146">
        <v>0</v>
      </c>
      <c r="I44" s="146">
        <v>0</v>
      </c>
      <c r="J44" s="146">
        <v>0</v>
      </c>
      <c r="K44" s="1" t="str">
        <f t="shared" si="0"/>
        <v>"403000000000000"|"Tribunal de Justicia Administrativa"|"0"|"0"|"0"|"0"|"0"|"0"|"0"</v>
      </c>
    </row>
    <row r="45" spans="1:11" ht="18" customHeight="1" x14ac:dyDescent="0.2">
      <c r="A45" s="135"/>
      <c r="B45" s="158" t="s">
        <v>237</v>
      </c>
      <c r="C45" s="159" t="s">
        <v>270</v>
      </c>
      <c r="D45" s="146">
        <v>0</v>
      </c>
      <c r="E45" s="146">
        <v>0</v>
      </c>
      <c r="F45" s="146">
        <v>0</v>
      </c>
      <c r="G45" s="146">
        <v>0</v>
      </c>
      <c r="H45" s="146">
        <v>0</v>
      </c>
      <c r="I45" s="146">
        <v>0</v>
      </c>
      <c r="J45" s="146">
        <v>0</v>
      </c>
      <c r="K45" s="1" t="str">
        <f t="shared" si="0"/>
        <v>"404000000000000"|"Junta Local de Conciliación y Arbitraje Valle de Toluca"|"0"|"0"|"0"|"0"|"0"|"0"|"0"</v>
      </c>
    </row>
    <row r="46" spans="1:11" ht="18" customHeight="1" x14ac:dyDescent="0.2">
      <c r="A46" s="135"/>
      <c r="B46" s="158" t="s">
        <v>238</v>
      </c>
      <c r="C46" s="159" t="s">
        <v>271</v>
      </c>
      <c r="D46" s="146">
        <v>0</v>
      </c>
      <c r="E46" s="146">
        <v>0</v>
      </c>
      <c r="F46" s="146">
        <v>0</v>
      </c>
      <c r="G46" s="146">
        <v>0</v>
      </c>
      <c r="H46" s="146">
        <v>0</v>
      </c>
      <c r="I46" s="146">
        <v>0</v>
      </c>
      <c r="J46" s="146">
        <v>0</v>
      </c>
      <c r="K46" s="1" t="str">
        <f t="shared" si="0"/>
        <v>"405000000000000"|"Tribunal Estatal de Conciliación y Arbitraje"|"0"|"0"|"0"|"0"|"0"|"0"|"0"</v>
      </c>
    </row>
    <row r="47" spans="1:11" ht="18" customHeight="1" x14ac:dyDescent="0.2">
      <c r="A47" s="135"/>
      <c r="B47" s="158" t="s">
        <v>239</v>
      </c>
      <c r="C47" s="159" t="s">
        <v>272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" t="str">
        <f t="shared" si="0"/>
        <v>"406000000000000"|"Universidad Autónoma del Estado de México"|"0"|"0"|"0"|"0"|"0"|"0"|"0"</v>
      </c>
    </row>
    <row r="48" spans="1:11" ht="18" customHeight="1" x14ac:dyDescent="0.2">
      <c r="A48" s="135"/>
      <c r="B48" s="158" t="s">
        <v>240</v>
      </c>
      <c r="C48" s="159" t="s">
        <v>273</v>
      </c>
      <c r="D48" s="146">
        <v>0</v>
      </c>
      <c r="E48" s="146">
        <v>0</v>
      </c>
      <c r="F48" s="146">
        <v>0</v>
      </c>
      <c r="G48" s="146">
        <v>0</v>
      </c>
      <c r="H48" s="146">
        <v>0</v>
      </c>
      <c r="I48" s="146">
        <v>0</v>
      </c>
      <c r="J48" s="146">
        <v>0</v>
      </c>
      <c r="K48" s="1" t="str">
        <f t="shared" si="0"/>
        <v>"407000000000000"|"Junta Local de Conciliación y Arbitraje del Valle Cuautitlán-Texcoco"|"0"|"0"|"0"|"0"|"0"|"0"|"0"</v>
      </c>
    </row>
    <row r="49" spans="1:11" ht="18" customHeight="1" x14ac:dyDescent="0.2">
      <c r="A49" s="135"/>
      <c r="B49" s="158" t="s">
        <v>241</v>
      </c>
      <c r="C49" s="159" t="s">
        <v>274</v>
      </c>
      <c r="D49" s="146">
        <v>0</v>
      </c>
      <c r="E49" s="146">
        <v>0</v>
      </c>
      <c r="F49" s="146">
        <v>0</v>
      </c>
      <c r="G49" s="146">
        <v>0</v>
      </c>
      <c r="H49" s="146">
        <v>0</v>
      </c>
      <c r="I49" s="164">
        <v>0</v>
      </c>
      <c r="J49" s="146">
        <v>0</v>
      </c>
      <c r="K49" s="1" t="str">
        <f t="shared" si="0"/>
        <v>"408000000000000"|"Tribunal Electoral del Estado de México"|"0"|"0"|"0"|"0"|"0"|"0"|"0"</v>
      </c>
    </row>
    <row r="50" spans="1:11" s="6" customFormat="1" ht="32.25" customHeight="1" x14ac:dyDescent="0.2">
      <c r="A50" s="163"/>
      <c r="B50" s="169" t="s">
        <v>242</v>
      </c>
      <c r="C50" s="159" t="s">
        <v>275</v>
      </c>
      <c r="D50" s="164">
        <v>0</v>
      </c>
      <c r="E50" s="164">
        <v>0</v>
      </c>
      <c r="F50" s="164">
        <v>0</v>
      </c>
      <c r="G50" s="164">
        <v>0</v>
      </c>
      <c r="H50" s="164">
        <v>0</v>
      </c>
      <c r="I50" s="164">
        <v>0</v>
      </c>
      <c r="J50" s="164">
        <v>0</v>
      </c>
      <c r="K50" s="1" t="str">
        <f t="shared" si="0"/>
        <v>"409000000000000"|"Instituto de Transparencia, Acceso a la Información Pública y Protección de Datos Personales del Estado de México y Municipio"|"0"|"0"|"0"|"0"|"0"|"0"|"0"</v>
      </c>
    </row>
    <row r="51" spans="1:11" ht="18" customHeight="1" x14ac:dyDescent="0.2">
      <c r="A51" s="135"/>
      <c r="B51" s="169" t="s">
        <v>243</v>
      </c>
      <c r="C51" s="170" t="s">
        <v>276</v>
      </c>
      <c r="D51" s="146">
        <v>0</v>
      </c>
      <c r="E51" s="146"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" t="str">
        <f t="shared" si="0"/>
        <v>"410000000000000"|"Fiscalía General de Justicia"|"0"|"0"|"0"|"0"|"0"|"0"|"0"</v>
      </c>
    </row>
    <row r="52" spans="1:11" ht="18" customHeight="1" x14ac:dyDescent="0.2">
      <c r="A52" s="135"/>
      <c r="B52" s="158" t="s">
        <v>244</v>
      </c>
      <c r="C52" s="159" t="s">
        <v>277</v>
      </c>
      <c r="D52" s="146">
        <v>0</v>
      </c>
      <c r="E52" s="146">
        <v>0</v>
      </c>
      <c r="F52" s="146">
        <v>0</v>
      </c>
      <c r="G52" s="146">
        <v>0</v>
      </c>
      <c r="H52" s="146">
        <v>0</v>
      </c>
      <c r="I52" s="146">
        <v>0</v>
      </c>
      <c r="J52" s="146">
        <v>0</v>
      </c>
      <c r="K52" s="1" t="str">
        <f t="shared" si="0"/>
        <v>"411000000000000"|"Secretaría Ejecutiva del Sistema Estatal Anticorrupción"|"0"|"0"|"0"|"0"|"0"|"0"|"0"</v>
      </c>
    </row>
    <row r="53" spans="1:11" ht="13.5" thickBot="1" x14ac:dyDescent="0.25">
      <c r="A53" s="135"/>
      <c r="B53" s="166"/>
      <c r="C53" s="167"/>
      <c r="D53" s="152"/>
      <c r="E53" s="152"/>
      <c r="F53" s="152"/>
      <c r="G53" s="152"/>
      <c r="H53" s="152"/>
      <c r="I53" s="152"/>
      <c r="J53" s="152"/>
      <c r="K53" s="135"/>
    </row>
    <row r="54" spans="1:11" s="3" customFormat="1" ht="15.75" thickBot="1" x14ac:dyDescent="0.3"/>
    <row r="55" spans="1:11" s="3" customFormat="1" ht="35.1" customHeight="1" thickBot="1" x14ac:dyDescent="0.3">
      <c r="A55" s="34" t="s">
        <v>701</v>
      </c>
      <c r="B55" s="34">
        <v>1</v>
      </c>
      <c r="C55" s="34">
        <v>2</v>
      </c>
      <c r="D55" s="34">
        <v>3</v>
      </c>
      <c r="E55" s="34">
        <v>4</v>
      </c>
      <c r="F55" s="34">
        <v>5</v>
      </c>
      <c r="G55" s="34">
        <v>6</v>
      </c>
      <c r="H55" s="34">
        <v>7</v>
      </c>
      <c r="I55" s="34">
        <v>8</v>
      </c>
      <c r="J55" s="178">
        <v>9</v>
      </c>
    </row>
    <row r="56" spans="1:11" s="3" customFormat="1" ht="78" customHeight="1" x14ac:dyDescent="0.25">
      <c r="A56" s="20" t="s">
        <v>745</v>
      </c>
      <c r="B56" s="22" t="s">
        <v>746</v>
      </c>
      <c r="C56" s="22" t="s">
        <v>702</v>
      </c>
      <c r="D56" s="22" t="s">
        <v>747</v>
      </c>
      <c r="E56" s="22" t="s">
        <v>747</v>
      </c>
      <c r="F56" s="22" t="s">
        <v>747</v>
      </c>
      <c r="G56" s="22" t="s">
        <v>747</v>
      </c>
      <c r="H56" s="22" t="s">
        <v>747</v>
      </c>
      <c r="I56" s="22" t="s">
        <v>747</v>
      </c>
      <c r="J56" s="22" t="s">
        <v>747</v>
      </c>
    </row>
    <row r="57" spans="1:11" s="3" customFormat="1" ht="38.1" customHeight="1" x14ac:dyDescent="0.25">
      <c r="A57" s="23" t="s">
        <v>704</v>
      </c>
      <c r="B57" s="24" t="s">
        <v>742</v>
      </c>
      <c r="C57" s="24" t="s">
        <v>705</v>
      </c>
      <c r="D57" s="24" t="s">
        <v>706</v>
      </c>
      <c r="E57" s="24" t="s">
        <v>706</v>
      </c>
      <c r="F57" s="24" t="s">
        <v>706</v>
      </c>
      <c r="G57" s="24" t="s">
        <v>706</v>
      </c>
      <c r="H57" s="24" t="s">
        <v>706</v>
      </c>
      <c r="I57" s="24" t="s">
        <v>706</v>
      </c>
      <c r="J57" s="24" t="s">
        <v>706</v>
      </c>
    </row>
    <row r="58" spans="1:11" s="3" customFormat="1" ht="107.25" customHeight="1" thickBot="1" x14ac:dyDescent="0.3">
      <c r="A58" s="25" t="s">
        <v>707</v>
      </c>
      <c r="B58" s="26" t="s">
        <v>1051</v>
      </c>
      <c r="C58" s="27" t="s">
        <v>1052</v>
      </c>
      <c r="D58" s="27" t="s">
        <v>1053</v>
      </c>
      <c r="E58" s="27" t="s">
        <v>1054</v>
      </c>
      <c r="F58" s="27" t="s">
        <v>1055</v>
      </c>
      <c r="G58" s="27" t="s">
        <v>1056</v>
      </c>
      <c r="H58" s="27" t="s">
        <v>1057</v>
      </c>
      <c r="I58" s="27" t="s">
        <v>1058</v>
      </c>
      <c r="J58" s="27" t="s">
        <v>1059</v>
      </c>
    </row>
    <row r="59" spans="1:11" s="3" customFormat="1" ht="15.75" thickBot="1" x14ac:dyDescent="0.3"/>
    <row r="60" spans="1:11" s="3" customFormat="1" ht="29.25" customHeight="1" thickBot="1" x14ac:dyDescent="0.3">
      <c r="A60" s="300" t="s">
        <v>709</v>
      </c>
      <c r="B60" s="300"/>
      <c r="C60" s="300"/>
      <c r="D60" s="300"/>
      <c r="E60" s="300"/>
      <c r="F60" s="300"/>
      <c r="G60" s="300"/>
    </row>
    <row r="61" spans="1:11" s="3" customFormat="1" ht="28.5" customHeight="1" x14ac:dyDescent="0.25">
      <c r="A61" s="336" t="s">
        <v>713</v>
      </c>
      <c r="B61" s="338" t="s">
        <v>740</v>
      </c>
      <c r="C61" s="338"/>
      <c r="D61" s="338"/>
      <c r="E61" s="338"/>
      <c r="F61" s="338"/>
      <c r="G61" s="338"/>
    </row>
    <row r="62" spans="1:11" s="3" customFormat="1" ht="28.5" customHeight="1" x14ac:dyDescent="0.25">
      <c r="A62" s="337"/>
      <c r="B62" s="339" t="s">
        <v>743</v>
      </c>
      <c r="C62" s="339"/>
      <c r="D62" s="339"/>
      <c r="E62" s="339"/>
      <c r="F62" s="339"/>
      <c r="G62" s="339"/>
    </row>
    <row r="63" spans="1:11" s="3" customFormat="1" ht="28.5" customHeight="1" thickBot="1" x14ac:dyDescent="0.3">
      <c r="A63" s="332"/>
      <c r="B63" s="334" t="s">
        <v>711</v>
      </c>
      <c r="C63" s="334"/>
      <c r="D63" s="334"/>
      <c r="E63" s="334"/>
      <c r="F63" s="334"/>
      <c r="G63" s="334"/>
    </row>
    <row r="64" spans="1:11" s="3" customFormat="1" ht="28.5" customHeight="1" x14ac:dyDescent="0.25">
      <c r="A64" s="336" t="s">
        <v>712</v>
      </c>
      <c r="B64" s="338" t="s">
        <v>1213</v>
      </c>
      <c r="C64" s="338"/>
      <c r="D64" s="338"/>
      <c r="E64" s="338"/>
      <c r="F64" s="338"/>
      <c r="G64" s="338"/>
    </row>
    <row r="65" spans="1:10" s="3" customFormat="1" ht="28.5" customHeight="1" thickBot="1" x14ac:dyDescent="0.3">
      <c r="A65" s="332"/>
      <c r="B65" s="334" t="s">
        <v>714</v>
      </c>
      <c r="C65" s="334"/>
      <c r="D65" s="334"/>
      <c r="E65" s="334"/>
      <c r="F65" s="334"/>
      <c r="G65" s="334"/>
    </row>
    <row r="66" spans="1:10" s="3" customFormat="1" ht="15" x14ac:dyDescent="0.25"/>
    <row r="67" spans="1:10" s="3" customFormat="1" ht="15" x14ac:dyDescent="0.25"/>
    <row r="68" spans="1:10" s="3" customFormat="1" ht="15" x14ac:dyDescent="0.25"/>
    <row r="69" spans="1:10" s="3" customFormat="1" ht="15" x14ac:dyDescent="0.25"/>
    <row r="70" spans="1:10" s="3" customFormat="1" ht="15" x14ac:dyDescent="0.25"/>
    <row r="71" spans="1:10" s="3" customFormat="1" ht="15" x14ac:dyDescent="0.25"/>
    <row r="72" spans="1:10" s="3" customFormat="1" ht="15" x14ac:dyDescent="0.25"/>
    <row r="73" spans="1:10" x14ac:dyDescent="0.2"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2"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2">
      <c r="B75" s="7"/>
      <c r="C75" s="7"/>
      <c r="D75" s="7"/>
      <c r="E75" s="7"/>
      <c r="F75" s="7"/>
      <c r="G75" s="7"/>
      <c r="H75" s="7"/>
      <c r="I75" s="7"/>
      <c r="J75" s="7"/>
    </row>
    <row r="76" spans="1:10" x14ac:dyDescent="0.2">
      <c r="B76" s="7"/>
      <c r="C76" s="7"/>
      <c r="D76" s="7"/>
      <c r="E76" s="7"/>
      <c r="F76" s="7"/>
      <c r="G76" s="7"/>
      <c r="H76" s="7"/>
      <c r="I76" s="7"/>
      <c r="J76" s="7"/>
    </row>
    <row r="77" spans="1:10" x14ac:dyDescent="0.2">
      <c r="B77" s="7"/>
      <c r="C77" s="7"/>
      <c r="D77" s="7"/>
      <c r="E77" s="7"/>
      <c r="F77" s="7"/>
      <c r="G77" s="7"/>
      <c r="H77" s="7"/>
      <c r="I77" s="7"/>
      <c r="J77" s="7"/>
    </row>
    <row r="78" spans="1:10" x14ac:dyDescent="0.2">
      <c r="B78" s="7"/>
      <c r="C78" s="7"/>
      <c r="D78" s="7"/>
      <c r="E78" s="7"/>
      <c r="F78" s="7"/>
      <c r="G78" s="7"/>
      <c r="H78" s="7"/>
      <c r="I78" s="7"/>
      <c r="J78" s="7"/>
    </row>
    <row r="79" spans="1:10" x14ac:dyDescent="0.2">
      <c r="B79" s="7"/>
      <c r="C79" s="7"/>
      <c r="D79" s="7"/>
      <c r="E79" s="7"/>
      <c r="F79" s="7"/>
      <c r="G79" s="7"/>
      <c r="H79" s="7"/>
      <c r="I79" s="7"/>
      <c r="J79" s="7"/>
    </row>
    <row r="80" spans="1:10" x14ac:dyDescent="0.2">
      <c r="B80" s="7"/>
      <c r="C80" s="7"/>
      <c r="D80" s="7"/>
      <c r="E80" s="7"/>
      <c r="F80" s="7"/>
      <c r="G80" s="7"/>
      <c r="H80" s="7"/>
      <c r="I80" s="7"/>
      <c r="J80" s="7"/>
    </row>
    <row r="81" spans="2:10" x14ac:dyDescent="0.2">
      <c r="B81" s="7"/>
      <c r="C81" s="7"/>
      <c r="D81" s="7"/>
      <c r="E81" s="7"/>
      <c r="F81" s="7"/>
      <c r="G81" s="7"/>
      <c r="H81" s="7"/>
      <c r="I81" s="7"/>
      <c r="J81" s="7"/>
    </row>
    <row r="82" spans="2:10" x14ac:dyDescent="0.2">
      <c r="B82" s="7"/>
      <c r="C82" s="7"/>
      <c r="D82" s="7"/>
      <c r="E82" s="7"/>
      <c r="F82" s="7"/>
      <c r="G82" s="7"/>
      <c r="H82" s="7"/>
      <c r="I82" s="7"/>
      <c r="J82" s="7"/>
    </row>
    <row r="83" spans="2:10" x14ac:dyDescent="0.2">
      <c r="B83" s="7"/>
      <c r="C83" s="7"/>
      <c r="D83" s="7"/>
      <c r="E83" s="7"/>
      <c r="F83" s="7"/>
      <c r="G83" s="7"/>
      <c r="H83" s="7"/>
      <c r="I83" s="7"/>
      <c r="J83" s="7"/>
    </row>
    <row r="84" spans="2:10" x14ac:dyDescent="0.2">
      <c r="B84" s="7"/>
      <c r="C84" s="7"/>
      <c r="D84" s="7"/>
      <c r="E84" s="7"/>
      <c r="F84" s="7"/>
      <c r="G84" s="7"/>
      <c r="H84" s="7"/>
      <c r="I84" s="7"/>
      <c r="J84" s="7"/>
    </row>
    <row r="85" spans="2:10" x14ac:dyDescent="0.2">
      <c r="B85" s="7"/>
      <c r="C85" s="7"/>
      <c r="D85" s="7"/>
      <c r="E85" s="7"/>
      <c r="F85" s="7"/>
      <c r="G85" s="7"/>
      <c r="H85" s="7"/>
      <c r="I85" s="7"/>
      <c r="J85" s="7"/>
    </row>
    <row r="86" spans="2:10" x14ac:dyDescent="0.2">
      <c r="B86" s="7"/>
      <c r="C86" s="7"/>
      <c r="D86" s="7"/>
      <c r="E86" s="7"/>
      <c r="F86" s="7"/>
      <c r="G86" s="7"/>
      <c r="H86" s="7"/>
      <c r="I86" s="7"/>
      <c r="J86" s="7"/>
    </row>
    <row r="87" spans="2:10" x14ac:dyDescent="0.2">
      <c r="B87" s="7"/>
      <c r="C87" s="7"/>
      <c r="D87" s="7"/>
      <c r="E87" s="7"/>
      <c r="F87" s="7"/>
      <c r="G87" s="7"/>
      <c r="H87" s="7"/>
      <c r="I87" s="7"/>
      <c r="J87" s="7"/>
    </row>
  </sheetData>
  <mergeCells count="10">
    <mergeCell ref="A64:A65"/>
    <mergeCell ref="B64:G64"/>
    <mergeCell ref="B65:G65"/>
    <mergeCell ref="B12:J12"/>
    <mergeCell ref="B13:J13"/>
    <mergeCell ref="A60:G60"/>
    <mergeCell ref="A61:A63"/>
    <mergeCell ref="B61:G61"/>
    <mergeCell ref="B62:G62"/>
    <mergeCell ref="B63:G63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B17 B19:B33 B35:B5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BC4B-8A0B-4E62-A64B-2B7FFF8922A8}">
  <sheetPr>
    <tabColor rgb="FFDAD6BC"/>
  </sheetPr>
  <dimension ref="A2:J37"/>
  <sheetViews>
    <sheetView showGridLines="0" zoomScale="70" zoomScaleNormal="70" workbookViewId="0">
      <selection activeCell="J15" sqref="J15"/>
    </sheetView>
  </sheetViews>
  <sheetFormatPr baseColWidth="10" defaultColWidth="11.42578125" defaultRowHeight="12.75" x14ac:dyDescent="0.2"/>
  <cols>
    <col min="1" max="1" width="32.85546875" style="1" customWidth="1"/>
    <col min="2" max="2" width="50.5703125" style="1" customWidth="1"/>
    <col min="3" max="3" width="19.85546875" style="1" customWidth="1"/>
    <col min="4" max="5" width="20.28515625" style="1" customWidth="1"/>
    <col min="6" max="6" width="19.5703125" style="1" customWidth="1"/>
    <col min="7" max="7" width="21.7109375" style="1" customWidth="1"/>
    <col min="8" max="8" width="27.42578125" style="1" customWidth="1"/>
    <col min="9" max="9" width="32.85546875" style="1" customWidth="1"/>
    <col min="10" max="11" width="11.85546875" style="1" customWidth="1"/>
    <col min="12" max="16384" width="11.42578125" style="1"/>
  </cols>
  <sheetData>
    <row r="2" spans="1:10" ht="15.75" x14ac:dyDescent="0.25">
      <c r="A2" s="2" t="s">
        <v>1040</v>
      </c>
      <c r="B2" s="3"/>
    </row>
    <row r="3" spans="1:10" ht="15" x14ac:dyDescent="0.25">
      <c r="A3" s="3"/>
      <c r="B3" s="3"/>
    </row>
    <row r="4" spans="1:10" ht="23.25" customHeight="1" x14ac:dyDescent="0.25">
      <c r="A4" s="4" t="s">
        <v>699</v>
      </c>
      <c r="B4" s="3"/>
    </row>
    <row r="5" spans="1:10" ht="15" x14ac:dyDescent="0.25">
      <c r="A5" s="5" t="s">
        <v>1214</v>
      </c>
      <c r="B5" s="3"/>
    </row>
    <row r="6" spans="1:10" ht="15" x14ac:dyDescent="0.25">
      <c r="A6" s="5" t="s">
        <v>700</v>
      </c>
      <c r="B6" s="6" t="s">
        <v>1041</v>
      </c>
    </row>
    <row r="7" spans="1:10" ht="15" x14ac:dyDescent="0.25">
      <c r="A7" s="3"/>
      <c r="B7" s="6" t="s">
        <v>819</v>
      </c>
    </row>
    <row r="8" spans="1:10" ht="15" x14ac:dyDescent="0.25">
      <c r="A8" s="3"/>
      <c r="B8" s="6" t="s">
        <v>820</v>
      </c>
    </row>
    <row r="9" spans="1:10" ht="15" x14ac:dyDescent="0.25">
      <c r="A9" s="3"/>
      <c r="B9" s="6" t="s">
        <v>1192</v>
      </c>
    </row>
    <row r="10" spans="1:10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</row>
    <row r="11" spans="1:10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/>
    </row>
    <row r="12" spans="1:10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7"/>
      <c r="J12" s="135"/>
    </row>
    <row r="13" spans="1:10" s="139" customFormat="1" ht="20.100000000000001" customHeight="1" thickBot="1" x14ac:dyDescent="0.3">
      <c r="A13" s="138"/>
      <c r="B13" s="340" t="s">
        <v>116</v>
      </c>
      <c r="C13" s="329"/>
      <c r="D13" s="329"/>
      <c r="E13" s="329"/>
      <c r="F13" s="329"/>
      <c r="G13" s="329"/>
      <c r="H13" s="329"/>
      <c r="I13" s="330"/>
      <c r="J13" s="138"/>
    </row>
    <row r="14" spans="1:10" ht="45" customHeight="1" thickBot="1" x14ac:dyDescent="0.25">
      <c r="A14" s="135"/>
      <c r="B14" s="168" t="s">
        <v>22</v>
      </c>
      <c r="C14" s="64" t="s">
        <v>112</v>
      </c>
      <c r="D14" s="64" t="s">
        <v>109</v>
      </c>
      <c r="E14" s="64" t="s">
        <v>110</v>
      </c>
      <c r="F14" s="64" t="s">
        <v>16</v>
      </c>
      <c r="G14" s="64" t="s">
        <v>17</v>
      </c>
      <c r="H14" s="64" t="s">
        <v>113</v>
      </c>
      <c r="I14" s="64" t="s">
        <v>114</v>
      </c>
      <c r="J14" s="135"/>
    </row>
    <row r="15" spans="1:10" s="6" customFormat="1" ht="24.75" customHeight="1" x14ac:dyDescent="0.2">
      <c r="A15" s="163"/>
      <c r="B15" s="172" t="s">
        <v>117</v>
      </c>
      <c r="C15" s="173">
        <v>2060229783</v>
      </c>
      <c r="D15" s="173">
        <v>0</v>
      </c>
      <c r="E15" s="173">
        <v>0</v>
      </c>
      <c r="F15" s="173">
        <v>2060229783</v>
      </c>
      <c r="G15" s="173">
        <v>3729.18</v>
      </c>
      <c r="H15" s="173">
        <v>133496216.48</v>
      </c>
      <c r="I15" s="173">
        <v>1926729837.3399999</v>
      </c>
      <c r="J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</f>
        <v>"Gasto Corriente"|"2060229783"|"0"|"0"|"2060229783"|"3729.18"|"133496216.48"|"1926729837.34"</v>
      </c>
    </row>
    <row r="16" spans="1:10" s="6" customFormat="1" ht="24.75" customHeight="1" x14ac:dyDescent="0.2">
      <c r="A16" s="163"/>
      <c r="B16" s="174" t="s">
        <v>118</v>
      </c>
      <c r="C16" s="164">
        <v>98770217</v>
      </c>
      <c r="D16" s="164">
        <v>0</v>
      </c>
      <c r="E16" s="164">
        <v>0</v>
      </c>
      <c r="F16" s="164">
        <v>98770217</v>
      </c>
      <c r="G16" s="164">
        <v>0</v>
      </c>
      <c r="H16" s="164">
        <v>0</v>
      </c>
      <c r="I16" s="164">
        <v>98770217</v>
      </c>
      <c r="J16" s="1" t="str">
        <f t="shared" ref="J16:J19" si="0">""""&amp;B16&amp;""""&amp;"|"&amp;""""&amp;C16&amp;""""&amp;"|"&amp;""""&amp;D16&amp;""""&amp;"|"&amp;""""&amp;E16&amp;""""&amp;"|"&amp;""""&amp;F16&amp;""""&amp;"|"&amp;""""&amp;G16&amp;""""&amp;"|"&amp;""""&amp;H16&amp;""""&amp;"|"&amp;""""&amp;I16&amp;""""</f>
        <v>"Gasto de Capital"|"98770217"|"0"|"0"|"98770217"|"0"|"0"|"98770217"</v>
      </c>
    </row>
    <row r="17" spans="1:10" s="6" customFormat="1" ht="24.75" customHeight="1" x14ac:dyDescent="0.2">
      <c r="A17" s="163"/>
      <c r="B17" s="174" t="s">
        <v>119</v>
      </c>
      <c r="C17" s="164">
        <v>0</v>
      </c>
      <c r="D17" s="164">
        <v>0</v>
      </c>
      <c r="E17" s="164">
        <v>0</v>
      </c>
      <c r="F17" s="164">
        <v>0</v>
      </c>
      <c r="G17" s="164">
        <v>0</v>
      </c>
      <c r="H17" s="164">
        <v>0</v>
      </c>
      <c r="I17" s="164">
        <v>0</v>
      </c>
      <c r="J17" s="1" t="str">
        <f t="shared" si="0"/>
        <v>"Amortización de la Deuda y Disminución de Pasivos"|"0"|"0"|"0"|"0"|"0"|"0"|"0"</v>
      </c>
    </row>
    <row r="18" spans="1:10" s="6" customFormat="1" ht="24.75" customHeight="1" x14ac:dyDescent="0.2">
      <c r="A18" s="163"/>
      <c r="B18" s="174" t="s">
        <v>120</v>
      </c>
      <c r="C18" s="164">
        <v>0</v>
      </c>
      <c r="D18" s="164">
        <v>0</v>
      </c>
      <c r="E18" s="164">
        <v>0</v>
      </c>
      <c r="F18" s="164">
        <v>0</v>
      </c>
      <c r="G18" s="164">
        <v>0</v>
      </c>
      <c r="H18" s="164">
        <v>0</v>
      </c>
      <c r="I18" s="164">
        <v>0</v>
      </c>
      <c r="J18" s="1" t="str">
        <f t="shared" si="0"/>
        <v>"Pensiones y Jubilaciones"|"0"|"0"|"0"|"0"|"0"|"0"|"0"</v>
      </c>
    </row>
    <row r="19" spans="1:10" s="6" customFormat="1" ht="24.75" customHeight="1" thickBot="1" x14ac:dyDescent="0.25">
      <c r="A19" s="163"/>
      <c r="B19" s="175" t="s">
        <v>10</v>
      </c>
      <c r="C19" s="176">
        <v>0</v>
      </c>
      <c r="D19" s="176">
        <v>0</v>
      </c>
      <c r="E19" s="176">
        <v>0</v>
      </c>
      <c r="F19" s="176">
        <v>0</v>
      </c>
      <c r="G19" s="176">
        <v>0</v>
      </c>
      <c r="H19" s="176">
        <v>0</v>
      </c>
      <c r="I19" s="176">
        <v>0</v>
      </c>
      <c r="J19" s="1" t="str">
        <f t="shared" si="0"/>
        <v>"Participaciones"|"0"|"0"|"0"|"0"|"0"|"0"|"0"</v>
      </c>
    </row>
    <row r="20" spans="1:10" s="3" customFormat="1" ht="15.75" thickBot="1" x14ac:dyDescent="0.3"/>
    <row r="21" spans="1:10" s="3" customFormat="1" ht="35.1" customHeight="1" thickBot="1" x14ac:dyDescent="0.3">
      <c r="A21" s="28" t="s">
        <v>701</v>
      </c>
      <c r="B21" s="28">
        <v>1</v>
      </c>
      <c r="C21" s="28">
        <v>2</v>
      </c>
      <c r="D21" s="28">
        <v>3</v>
      </c>
      <c r="E21" s="28">
        <v>4</v>
      </c>
      <c r="F21" s="28">
        <v>5</v>
      </c>
      <c r="G21" s="28">
        <v>6</v>
      </c>
      <c r="H21" s="28">
        <v>7</v>
      </c>
      <c r="I21" s="28">
        <v>8</v>
      </c>
    </row>
    <row r="22" spans="1:10" s="3" customFormat="1" ht="78" customHeight="1" x14ac:dyDescent="0.25">
      <c r="A22" s="20" t="s">
        <v>745</v>
      </c>
      <c r="B22" s="21" t="s">
        <v>702</v>
      </c>
      <c r="C22" s="22" t="s">
        <v>747</v>
      </c>
      <c r="D22" s="22" t="s">
        <v>747</v>
      </c>
      <c r="E22" s="22" t="s">
        <v>747</v>
      </c>
      <c r="F22" s="22" t="s">
        <v>747</v>
      </c>
      <c r="G22" s="22" t="s">
        <v>747</v>
      </c>
      <c r="H22" s="22" t="s">
        <v>747</v>
      </c>
      <c r="I22" s="22" t="s">
        <v>747</v>
      </c>
    </row>
    <row r="23" spans="1:10" s="3" customFormat="1" ht="38.1" customHeight="1" x14ac:dyDescent="0.25">
      <c r="A23" s="23" t="s">
        <v>704</v>
      </c>
      <c r="B23" s="24" t="s">
        <v>705</v>
      </c>
      <c r="C23" s="24" t="s">
        <v>706</v>
      </c>
      <c r="D23" s="24" t="s">
        <v>706</v>
      </c>
      <c r="E23" s="24" t="s">
        <v>706</v>
      </c>
      <c r="F23" s="24" t="s">
        <v>706</v>
      </c>
      <c r="G23" s="24" t="s">
        <v>706</v>
      </c>
      <c r="H23" s="24" t="s">
        <v>706</v>
      </c>
      <c r="I23" s="24" t="s">
        <v>706</v>
      </c>
    </row>
    <row r="24" spans="1:10" s="3" customFormat="1" ht="117.75" customHeight="1" thickBot="1" x14ac:dyDescent="0.3">
      <c r="A24" s="25" t="s">
        <v>707</v>
      </c>
      <c r="B24" s="26" t="s">
        <v>748</v>
      </c>
      <c r="C24" s="27" t="s">
        <v>1042</v>
      </c>
      <c r="D24" s="27" t="s">
        <v>1043</v>
      </c>
      <c r="E24" s="27" t="s">
        <v>1044</v>
      </c>
      <c r="F24" s="27" t="s">
        <v>1045</v>
      </c>
      <c r="G24" s="27" t="s">
        <v>1046</v>
      </c>
      <c r="H24" s="27" t="s">
        <v>1047</v>
      </c>
      <c r="I24" s="27" t="s">
        <v>1048</v>
      </c>
    </row>
    <row r="25" spans="1:10" s="3" customFormat="1" ht="15.75" thickBot="1" x14ac:dyDescent="0.3"/>
    <row r="26" spans="1:10" s="3" customFormat="1" ht="29.25" customHeight="1" thickBot="1" x14ac:dyDescent="0.3">
      <c r="A26" s="300" t="s">
        <v>709</v>
      </c>
      <c r="B26" s="300"/>
      <c r="C26" s="300"/>
      <c r="D26" s="300"/>
      <c r="E26" s="300"/>
      <c r="F26" s="300"/>
      <c r="G26" s="300"/>
    </row>
    <row r="27" spans="1:10" s="3" customFormat="1" ht="28.5" customHeight="1" x14ac:dyDescent="0.25">
      <c r="A27" s="336" t="s">
        <v>713</v>
      </c>
      <c r="B27" s="338" t="s">
        <v>731</v>
      </c>
      <c r="C27" s="338"/>
      <c r="D27" s="338"/>
      <c r="E27" s="338"/>
      <c r="F27" s="338"/>
      <c r="G27" s="338"/>
    </row>
    <row r="28" spans="1:10" s="3" customFormat="1" ht="28.5" customHeight="1" x14ac:dyDescent="0.25">
      <c r="A28" s="337"/>
      <c r="B28" s="339" t="s">
        <v>743</v>
      </c>
      <c r="C28" s="339"/>
      <c r="D28" s="339"/>
      <c r="E28" s="339"/>
      <c r="F28" s="339"/>
      <c r="G28" s="339"/>
    </row>
    <row r="29" spans="1:10" s="3" customFormat="1" ht="28.5" customHeight="1" thickBot="1" x14ac:dyDescent="0.3">
      <c r="A29" s="332"/>
      <c r="B29" s="334" t="s">
        <v>711</v>
      </c>
      <c r="C29" s="334"/>
      <c r="D29" s="334"/>
      <c r="E29" s="334"/>
      <c r="F29" s="334"/>
      <c r="G29" s="334"/>
    </row>
    <row r="30" spans="1:10" s="3" customFormat="1" ht="31.5" customHeight="1" thickBot="1" x14ac:dyDescent="0.3">
      <c r="A30" s="28" t="s">
        <v>712</v>
      </c>
      <c r="B30" s="304" t="s">
        <v>1215</v>
      </c>
      <c r="C30" s="304"/>
      <c r="D30" s="304"/>
      <c r="E30" s="304"/>
      <c r="F30" s="304"/>
      <c r="G30" s="304"/>
    </row>
    <row r="31" spans="1:10" s="3" customFormat="1" ht="15" x14ac:dyDescent="0.25"/>
    <row r="32" spans="1:10" s="3" customFormat="1" ht="15" x14ac:dyDescent="0.25"/>
    <row r="33" s="3" customFormat="1" ht="15" x14ac:dyDescent="0.25"/>
    <row r="34" s="3" customFormat="1" ht="15" x14ac:dyDescent="0.25"/>
    <row r="35" s="3" customFormat="1" ht="15" x14ac:dyDescent="0.25"/>
    <row r="36" s="3" customFormat="1" ht="15" x14ac:dyDescent="0.25"/>
    <row r="37" s="3" customFormat="1" ht="15" x14ac:dyDescent="0.25"/>
  </sheetData>
  <mergeCells count="8">
    <mergeCell ref="B30:G30"/>
    <mergeCell ref="B12:I12"/>
    <mergeCell ref="B13:I13"/>
    <mergeCell ref="A26:G26"/>
    <mergeCell ref="A27:A29"/>
    <mergeCell ref="B27:G27"/>
    <mergeCell ref="B28:G28"/>
    <mergeCell ref="B29:G29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E97-FFF1-41A8-ABBD-8654038265A0}">
  <sheetPr>
    <tabColor rgb="FFDAD6BC"/>
    <pageSetUpPr fitToPage="1"/>
  </sheetPr>
  <dimension ref="B1:D18"/>
  <sheetViews>
    <sheetView showGridLines="0" view="pageBreakPreview" zoomScale="89" zoomScaleNormal="70" zoomScaleSheetLayoutView="89" workbookViewId="0">
      <selection activeCell="D6" sqref="D6"/>
    </sheetView>
  </sheetViews>
  <sheetFormatPr baseColWidth="10" defaultRowHeight="12.75" x14ac:dyDescent="0.2"/>
  <cols>
    <col min="1" max="1" width="5.28515625" style="1" customWidth="1"/>
    <col min="2" max="2" width="11.42578125" style="1"/>
    <col min="3" max="3" width="63.7109375" style="1" customWidth="1"/>
    <col min="4" max="4" width="155" style="1" customWidth="1"/>
    <col min="5" max="16384" width="11.42578125" style="1"/>
  </cols>
  <sheetData>
    <row r="1" spans="2:4" ht="13.5" thickBot="1" x14ac:dyDescent="0.25"/>
    <row r="2" spans="2:4" ht="30.75" customHeight="1" thickBot="1" x14ac:dyDescent="0.25">
      <c r="B2" s="282" t="s">
        <v>805</v>
      </c>
      <c r="C2" s="283"/>
      <c r="D2" s="284"/>
    </row>
    <row r="3" spans="2:4" ht="13.5" thickBot="1" x14ac:dyDescent="0.25"/>
    <row r="4" spans="2:4" s="154" customFormat="1" ht="29.25" customHeight="1" thickBot="1" x14ac:dyDescent="0.25">
      <c r="B4" s="267" t="s">
        <v>800</v>
      </c>
      <c r="C4" s="267" t="s">
        <v>801</v>
      </c>
      <c r="D4" s="267" t="s">
        <v>707</v>
      </c>
    </row>
    <row r="5" spans="2:4" ht="270" customHeight="1" thickBot="1" x14ac:dyDescent="0.25">
      <c r="B5" s="268" t="s">
        <v>799</v>
      </c>
      <c r="C5" s="269" t="s">
        <v>1156</v>
      </c>
      <c r="D5" s="270"/>
    </row>
    <row r="6" spans="2:4" ht="212.25" customHeight="1" thickBot="1" x14ac:dyDescent="0.25">
      <c r="B6" s="268" t="s">
        <v>803</v>
      </c>
      <c r="C6" s="271" t="s">
        <v>1157</v>
      </c>
      <c r="D6" s="270"/>
    </row>
    <row r="7" spans="2:4" ht="21" customHeight="1" thickBot="1" x14ac:dyDescent="0.25">
      <c r="B7" s="285" t="s">
        <v>804</v>
      </c>
      <c r="C7" s="286"/>
      <c r="D7" s="287"/>
    </row>
    <row r="8" spans="2:4" ht="192" customHeight="1" thickBot="1" x14ac:dyDescent="0.25">
      <c r="B8" s="268" t="s">
        <v>799</v>
      </c>
      <c r="C8" s="269" t="s">
        <v>815</v>
      </c>
      <c r="D8" s="270"/>
    </row>
    <row r="9" spans="2:4" ht="192" customHeight="1" thickBot="1" x14ac:dyDescent="0.25">
      <c r="B9" s="268" t="s">
        <v>803</v>
      </c>
      <c r="C9" s="269" t="s">
        <v>1158</v>
      </c>
      <c r="D9" s="270"/>
    </row>
    <row r="10" spans="2:4" ht="359.25" customHeight="1" thickBot="1" x14ac:dyDescent="0.25">
      <c r="B10" s="268" t="s">
        <v>802</v>
      </c>
      <c r="C10" s="269" t="s">
        <v>1159</v>
      </c>
      <c r="D10" s="270"/>
    </row>
    <row r="11" spans="2:4" ht="272.25" customHeight="1" thickBot="1" x14ac:dyDescent="0.25">
      <c r="B11" s="268" t="s">
        <v>806</v>
      </c>
      <c r="C11" s="269" t="s">
        <v>816</v>
      </c>
      <c r="D11" s="270"/>
    </row>
    <row r="12" spans="2:4" ht="315" customHeight="1" thickBot="1" x14ac:dyDescent="0.25">
      <c r="B12" s="268" t="s">
        <v>807</v>
      </c>
      <c r="C12" s="269" t="s">
        <v>1160</v>
      </c>
      <c r="D12" s="270"/>
    </row>
    <row r="13" spans="2:4" ht="327" customHeight="1" thickBot="1" x14ac:dyDescent="0.25">
      <c r="B13" s="268" t="s">
        <v>808</v>
      </c>
      <c r="C13" s="269" t="s">
        <v>1161</v>
      </c>
      <c r="D13" s="270"/>
    </row>
    <row r="14" spans="2:4" ht="339.75" customHeight="1" thickBot="1" x14ac:dyDescent="0.25">
      <c r="B14" s="268" t="s">
        <v>809</v>
      </c>
      <c r="C14" s="269" t="s">
        <v>1162</v>
      </c>
      <c r="D14" s="270"/>
    </row>
    <row r="15" spans="2:4" ht="409.6" customHeight="1" thickBot="1" x14ac:dyDescent="0.25">
      <c r="B15" s="268" t="s">
        <v>810</v>
      </c>
      <c r="C15" s="269" t="s">
        <v>1163</v>
      </c>
      <c r="D15" s="270"/>
    </row>
    <row r="16" spans="2:4" ht="359.25" customHeight="1" thickBot="1" x14ac:dyDescent="0.25">
      <c r="B16" s="268" t="s">
        <v>811</v>
      </c>
      <c r="C16" s="269" t="s">
        <v>1164</v>
      </c>
      <c r="D16" s="270"/>
    </row>
    <row r="17" spans="2:4" ht="395.25" customHeight="1" thickBot="1" x14ac:dyDescent="0.25">
      <c r="B17" s="268" t="s">
        <v>812</v>
      </c>
      <c r="C17" s="269" t="s">
        <v>1165</v>
      </c>
      <c r="D17" s="270"/>
    </row>
    <row r="18" spans="2:4" ht="408" customHeight="1" thickBot="1" x14ac:dyDescent="0.25">
      <c r="B18" s="268" t="s">
        <v>813</v>
      </c>
      <c r="C18" s="269" t="s">
        <v>1166</v>
      </c>
      <c r="D18" s="270"/>
    </row>
  </sheetData>
  <mergeCells count="2">
    <mergeCell ref="B2:D2"/>
    <mergeCell ref="B7:D7"/>
  </mergeCells>
  <pageMargins left="0.23" right="0.23" top="0.75" bottom="0.75" header="0.3" footer="0.3"/>
  <pageSetup scale="43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485C3-ACA3-4F1F-BC19-270460B2837B}">
  <sheetPr>
    <tabColor rgb="FFDAD6BC"/>
  </sheetPr>
  <dimension ref="A2:L48"/>
  <sheetViews>
    <sheetView showGridLines="0" zoomScale="70" zoomScaleNormal="70" workbookViewId="0">
      <selection activeCell="L15" sqref="L15"/>
    </sheetView>
  </sheetViews>
  <sheetFormatPr baseColWidth="10" defaultColWidth="11.42578125" defaultRowHeight="12.75" x14ac:dyDescent="0.2"/>
  <cols>
    <col min="1" max="1" width="32.7109375" style="1" customWidth="1"/>
    <col min="2" max="3" width="21.85546875" style="1" customWidth="1"/>
    <col min="4" max="4" width="46.140625" style="1" customWidth="1"/>
    <col min="5" max="5" width="16.85546875" style="1" customWidth="1"/>
    <col min="6" max="7" width="22.140625" style="1" customWidth="1"/>
    <col min="8" max="8" width="21.140625" style="1" customWidth="1"/>
    <col min="9" max="9" width="22.5703125" style="1" customWidth="1"/>
    <col min="10" max="11" width="22.140625" style="1" customWidth="1"/>
    <col min="12" max="13" width="11.28515625" style="1" customWidth="1"/>
    <col min="14" max="16384" width="11.42578125" style="1"/>
  </cols>
  <sheetData>
    <row r="2" spans="1:12" ht="15.75" x14ac:dyDescent="0.25">
      <c r="A2" s="2" t="s">
        <v>1029</v>
      </c>
      <c r="B2" s="3"/>
    </row>
    <row r="3" spans="1:12" ht="15" x14ac:dyDescent="0.25">
      <c r="A3" s="3"/>
      <c r="B3" s="3"/>
    </row>
    <row r="4" spans="1:12" ht="23.25" customHeight="1" x14ac:dyDescent="0.25">
      <c r="A4" s="4" t="s">
        <v>699</v>
      </c>
      <c r="B4" s="3"/>
    </row>
    <row r="5" spans="1:12" ht="15" x14ac:dyDescent="0.25">
      <c r="A5" s="5" t="s">
        <v>1216</v>
      </c>
      <c r="B5" s="3"/>
    </row>
    <row r="6" spans="1:12" ht="15" x14ac:dyDescent="0.25">
      <c r="A6" s="5" t="s">
        <v>700</v>
      </c>
      <c r="B6" s="6" t="s">
        <v>1030</v>
      </c>
    </row>
    <row r="7" spans="1:12" ht="15" x14ac:dyDescent="0.25">
      <c r="A7" s="3"/>
      <c r="B7" s="6" t="s">
        <v>819</v>
      </c>
    </row>
    <row r="8" spans="1:12" ht="15" x14ac:dyDescent="0.25">
      <c r="A8" s="3"/>
      <c r="B8" s="6" t="s">
        <v>820</v>
      </c>
    </row>
    <row r="9" spans="1:12" ht="15" x14ac:dyDescent="0.25">
      <c r="A9" s="3"/>
      <c r="B9" s="6" t="s">
        <v>1192</v>
      </c>
    </row>
    <row r="10" spans="1:12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</row>
    <row r="11" spans="1:12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>
        <v>9</v>
      </c>
      <c r="K11" s="137">
        <v>10</v>
      </c>
      <c r="L11" s="137"/>
    </row>
    <row r="12" spans="1:12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6"/>
      <c r="J12" s="326"/>
      <c r="K12" s="327"/>
      <c r="L12" s="135"/>
    </row>
    <row r="13" spans="1:12" s="139" customFormat="1" ht="20.100000000000001" customHeight="1" thickBot="1" x14ac:dyDescent="0.3">
      <c r="A13" s="138"/>
      <c r="B13" s="340" t="s">
        <v>126</v>
      </c>
      <c r="C13" s="341"/>
      <c r="D13" s="329"/>
      <c r="E13" s="329"/>
      <c r="F13" s="329"/>
      <c r="G13" s="329"/>
      <c r="H13" s="329"/>
      <c r="I13" s="329"/>
      <c r="J13" s="329"/>
      <c r="K13" s="330"/>
      <c r="L13" s="138"/>
    </row>
    <row r="14" spans="1:12" ht="45" customHeight="1" thickBot="1" x14ac:dyDescent="0.25">
      <c r="A14" s="135"/>
      <c r="B14" s="168" t="s">
        <v>76</v>
      </c>
      <c r="C14" s="168" t="s">
        <v>77</v>
      </c>
      <c r="D14" s="168" t="s">
        <v>22</v>
      </c>
      <c r="E14" s="64" t="s">
        <v>112</v>
      </c>
      <c r="F14" s="64" t="s">
        <v>109</v>
      </c>
      <c r="G14" s="64" t="s">
        <v>110</v>
      </c>
      <c r="H14" s="64" t="s">
        <v>16</v>
      </c>
      <c r="I14" s="64" t="s">
        <v>17</v>
      </c>
      <c r="J14" s="64" t="s">
        <v>113</v>
      </c>
      <c r="K14" s="64" t="s">
        <v>114</v>
      </c>
      <c r="L14" s="135"/>
    </row>
    <row r="15" spans="1:12" ht="15.95" customHeight="1" x14ac:dyDescent="0.2">
      <c r="A15" s="135"/>
      <c r="B15" s="156" t="s">
        <v>202</v>
      </c>
      <c r="C15" s="141"/>
      <c r="D15" s="157" t="s">
        <v>121</v>
      </c>
      <c r="E15" s="142">
        <v>2778653</v>
      </c>
      <c r="F15" s="142">
        <v>0</v>
      </c>
      <c r="G15" s="142">
        <v>0</v>
      </c>
      <c r="H15" s="142">
        <v>2778653</v>
      </c>
      <c r="I15" s="142">
        <v>851035.4</v>
      </c>
      <c r="J15" s="142">
        <v>841360.16</v>
      </c>
      <c r="K15" s="142">
        <v>841360.16</v>
      </c>
      <c r="L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</f>
        <v>"01"|""|"Gobierno"|"2778653"|"0"|"0"|"2778653"|"851035.4"|"841360.16"|"841360.16"</v>
      </c>
    </row>
    <row r="16" spans="1:12" ht="15.95" customHeight="1" x14ac:dyDescent="0.2">
      <c r="A16" s="135"/>
      <c r="B16" s="149" t="s">
        <v>202</v>
      </c>
      <c r="C16" s="149" t="s">
        <v>202</v>
      </c>
      <c r="D16" s="159" t="s">
        <v>122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" t="str">
        <f t="shared" ref="L16:L30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</f>
        <v>"01"|"01"|"Legislación"|"0"|"0"|"0"|"0"|"0"|"0"|"0"</v>
      </c>
    </row>
    <row r="17" spans="1:12" ht="15.95" customHeight="1" x14ac:dyDescent="0.2">
      <c r="A17" s="135"/>
      <c r="B17" s="149" t="s">
        <v>202</v>
      </c>
      <c r="C17" s="149" t="s">
        <v>288</v>
      </c>
      <c r="D17" s="159" t="s">
        <v>123</v>
      </c>
      <c r="E17" s="146">
        <v>0</v>
      </c>
      <c r="F17" s="146">
        <v>0</v>
      </c>
      <c r="G17" s="146">
        <v>0</v>
      </c>
      <c r="H17" s="146">
        <v>0</v>
      </c>
      <c r="I17" s="146">
        <v>0</v>
      </c>
      <c r="J17" s="146">
        <v>0</v>
      </c>
      <c r="K17" s="146">
        <v>0</v>
      </c>
      <c r="L17" s="1" t="str">
        <f t="shared" si="0"/>
        <v>"01"|"02"|"Justicia"|"0"|"0"|"0"|"0"|"0"|"0"|"0"</v>
      </c>
    </row>
    <row r="18" spans="1:12" ht="15.95" customHeight="1" x14ac:dyDescent="0.2">
      <c r="A18" s="135"/>
      <c r="B18" s="149" t="s">
        <v>202</v>
      </c>
      <c r="C18" s="158" t="s">
        <v>289</v>
      </c>
      <c r="D18" s="159" t="s">
        <v>278</v>
      </c>
      <c r="E18" s="146">
        <v>2778653</v>
      </c>
      <c r="F18" s="146">
        <v>0</v>
      </c>
      <c r="G18" s="146">
        <v>0</v>
      </c>
      <c r="H18" s="146">
        <v>2778653</v>
      </c>
      <c r="I18" s="146">
        <v>851035.4</v>
      </c>
      <c r="J18" s="146">
        <v>841360.16</v>
      </c>
      <c r="K18" s="146">
        <v>841360.16</v>
      </c>
      <c r="L18" s="1" t="str">
        <f t="shared" si="0"/>
        <v>"01"|"03"|"Coordinación de la política de gobierno"|"2778653"|"0"|"0"|"2778653"|"851035.4"|"841360.16"|"841360.16"</v>
      </c>
    </row>
    <row r="19" spans="1:12" ht="15.95" customHeight="1" x14ac:dyDescent="0.2">
      <c r="A19" s="135"/>
      <c r="B19" s="149" t="s">
        <v>202</v>
      </c>
      <c r="C19" s="158" t="s">
        <v>290</v>
      </c>
      <c r="D19" s="159" t="s">
        <v>279</v>
      </c>
      <c r="E19" s="146">
        <v>0</v>
      </c>
      <c r="F19" s="146">
        <v>0</v>
      </c>
      <c r="G19" s="146">
        <v>0</v>
      </c>
      <c r="H19" s="146">
        <v>0</v>
      </c>
      <c r="I19" s="146">
        <v>0</v>
      </c>
      <c r="J19" s="146">
        <v>0</v>
      </c>
      <c r="K19" s="146">
        <v>0</v>
      </c>
      <c r="L19" s="1" t="str">
        <f t="shared" si="0"/>
        <v>"01"|"04"|"Relaciones exteriores"|"0"|"0"|"0"|"0"|"0"|"0"|"0"</v>
      </c>
    </row>
    <row r="20" spans="1:12" ht="15.95" customHeight="1" x14ac:dyDescent="0.2">
      <c r="A20" s="135"/>
      <c r="B20" s="149" t="s">
        <v>202</v>
      </c>
      <c r="C20" s="158" t="s">
        <v>291</v>
      </c>
      <c r="D20" s="159" t="s">
        <v>280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64">
        <v>0</v>
      </c>
      <c r="K20" s="146">
        <v>0</v>
      </c>
      <c r="L20" s="1" t="str">
        <f t="shared" si="0"/>
        <v>"01"|"05"|"Asuntos financieros y hacendarios"|"0"|"0"|"0"|"0"|"0"|"0"|"0"</v>
      </c>
    </row>
    <row r="21" spans="1:12" ht="15.95" customHeight="1" x14ac:dyDescent="0.2">
      <c r="A21" s="135"/>
      <c r="B21" s="149" t="s">
        <v>202</v>
      </c>
      <c r="C21" s="158" t="s">
        <v>292</v>
      </c>
      <c r="D21" s="159" t="s">
        <v>281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" t="str">
        <f t="shared" si="0"/>
        <v>"01"|"06"|"Seguridad nacional"|"0"|"0"|"0"|"0"|"0"|"0"|"0"</v>
      </c>
    </row>
    <row r="22" spans="1:12" ht="15.95" customHeight="1" x14ac:dyDescent="0.2">
      <c r="A22" s="135"/>
      <c r="B22" s="145" t="s">
        <v>202</v>
      </c>
      <c r="C22" s="169" t="s">
        <v>293</v>
      </c>
      <c r="D22" s="170" t="s">
        <v>282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" t="str">
        <f t="shared" si="0"/>
        <v>"01"|"07"|"Asuntos de orden público y de seguridad interior"|"0"|"0"|"0"|"0"|"0"|"0"|"0"</v>
      </c>
    </row>
    <row r="23" spans="1:12" ht="15.95" customHeight="1" x14ac:dyDescent="0.2">
      <c r="A23" s="135"/>
      <c r="B23" s="149" t="s">
        <v>202</v>
      </c>
      <c r="C23" s="158" t="s">
        <v>294</v>
      </c>
      <c r="D23" s="159" t="s">
        <v>283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" t="str">
        <f t="shared" si="0"/>
        <v>"01"|"08"|"Otros servicios generales"|"0"|"0"|"0"|"0"|"0"|"0"|"0"</v>
      </c>
    </row>
    <row r="24" spans="1:12" ht="15.95" customHeight="1" x14ac:dyDescent="0.2">
      <c r="A24" s="135"/>
      <c r="B24" s="169" t="s">
        <v>288</v>
      </c>
      <c r="C24" s="145"/>
      <c r="D24" s="170" t="s">
        <v>284</v>
      </c>
      <c r="E24" s="146">
        <v>174671996</v>
      </c>
      <c r="F24" s="146">
        <v>0</v>
      </c>
      <c r="G24" s="146">
        <v>0</v>
      </c>
      <c r="H24" s="146">
        <v>174671996</v>
      </c>
      <c r="I24" s="146">
        <v>128275770.33</v>
      </c>
      <c r="J24" s="146">
        <v>127050449</v>
      </c>
      <c r="K24" s="146">
        <v>127050449</v>
      </c>
      <c r="L24" s="1" t="str">
        <f t="shared" si="0"/>
        <v>"02"|""|"Desarrollo social"|"174671996"|"0"|"0"|"174671996"|"128275770.33"|"127050449"|"127050449"</v>
      </c>
    </row>
    <row r="25" spans="1:12" ht="15.95" customHeight="1" x14ac:dyDescent="0.2">
      <c r="A25" s="135"/>
      <c r="B25" s="169" t="s">
        <v>288</v>
      </c>
      <c r="C25" s="149" t="s">
        <v>202</v>
      </c>
      <c r="D25" s="159" t="s">
        <v>285</v>
      </c>
      <c r="E25" s="146">
        <v>174671996</v>
      </c>
      <c r="F25" s="146">
        <v>0</v>
      </c>
      <c r="G25" s="146">
        <v>0</v>
      </c>
      <c r="H25" s="146">
        <v>174671996</v>
      </c>
      <c r="I25" s="146">
        <v>128275770.33</v>
      </c>
      <c r="J25" s="146">
        <v>127050449</v>
      </c>
      <c r="K25" s="146">
        <v>127050449</v>
      </c>
      <c r="L25" s="1" t="str">
        <f t="shared" si="0"/>
        <v>"02"|"01"|"Protección ambiental"|"174671996"|"0"|"0"|"174671996"|"128275770.33"|"127050449"|"127050449"</v>
      </c>
    </row>
    <row r="26" spans="1:12" ht="15.95" customHeight="1" x14ac:dyDescent="0.2">
      <c r="A26" s="135"/>
      <c r="B26" s="169" t="s">
        <v>288</v>
      </c>
      <c r="C26" s="149" t="s">
        <v>288</v>
      </c>
      <c r="D26" s="159" t="s">
        <v>286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" t="str">
        <f t="shared" si="0"/>
        <v>"02"|"02"|"Vivienda y servicios a la comunidad"|"0"|"0"|"0"|"0"|"0"|"0"|"0"</v>
      </c>
    </row>
    <row r="27" spans="1:12" ht="15.95" customHeight="1" x14ac:dyDescent="0.2">
      <c r="A27" s="135"/>
      <c r="B27" s="169" t="s">
        <v>288</v>
      </c>
      <c r="C27" s="145" t="s">
        <v>289</v>
      </c>
      <c r="D27" s="170" t="s">
        <v>124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" t="str">
        <f t="shared" si="0"/>
        <v>"02"|"03"|"Salud"|"0"|"0"|"0"|"0"|"0"|"0"|"0"</v>
      </c>
    </row>
    <row r="28" spans="1:12" x14ac:dyDescent="0.2">
      <c r="A28" s="135"/>
      <c r="B28" s="169" t="s">
        <v>288</v>
      </c>
      <c r="C28" s="149" t="s">
        <v>290</v>
      </c>
      <c r="D28" s="159" t="s">
        <v>287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" t="str">
        <f t="shared" si="0"/>
        <v>"02"|"04"|"Recreación, cultura y otras manifestaciones sociales"|"0"|"0"|"0"|"0"|"0"|"0"|"0"</v>
      </c>
    </row>
    <row r="29" spans="1:12" ht="15.95" customHeight="1" x14ac:dyDescent="0.2">
      <c r="A29" s="135"/>
      <c r="B29" s="169" t="s">
        <v>288</v>
      </c>
      <c r="C29" s="149" t="s">
        <v>291</v>
      </c>
      <c r="D29" s="159" t="s">
        <v>125</v>
      </c>
      <c r="E29" s="146">
        <v>0</v>
      </c>
      <c r="F29" s="146">
        <v>0</v>
      </c>
      <c r="G29" s="146">
        <v>0</v>
      </c>
      <c r="H29" s="146">
        <v>0</v>
      </c>
      <c r="I29" s="146">
        <v>0</v>
      </c>
      <c r="J29" s="146">
        <v>0</v>
      </c>
      <c r="K29" s="146">
        <v>0</v>
      </c>
      <c r="L29" s="1" t="str">
        <f t="shared" si="0"/>
        <v>"02"|"05"|"Educación"|"0"|"0"|"0"|"0"|"0"|"0"|"0"</v>
      </c>
    </row>
    <row r="30" spans="1:12" s="6" customFormat="1" ht="15.95" customHeight="1" thickBot="1" x14ac:dyDescent="0.25">
      <c r="A30" s="163"/>
      <c r="B30" s="165" t="s">
        <v>88</v>
      </c>
      <c r="C30" s="165" t="s">
        <v>88</v>
      </c>
      <c r="D30" s="167" t="s">
        <v>88</v>
      </c>
      <c r="E30" s="171" t="s">
        <v>88</v>
      </c>
      <c r="F30" s="171" t="s">
        <v>88</v>
      </c>
      <c r="G30" s="171" t="s">
        <v>88</v>
      </c>
      <c r="H30" s="171" t="s">
        <v>88</v>
      </c>
      <c r="I30" s="171" t="s">
        <v>88</v>
      </c>
      <c r="J30" s="171" t="s">
        <v>88</v>
      </c>
      <c r="K30" s="171" t="s">
        <v>88</v>
      </c>
      <c r="L30" s="1" t="str">
        <f t="shared" si="0"/>
        <v>"…"|"…"|"…"|"…"|"…"|"…"|"…"|"…"|"…"|"…"</v>
      </c>
    </row>
    <row r="31" spans="1:12" s="3" customFormat="1" ht="15.75" thickBot="1" x14ac:dyDescent="0.3"/>
    <row r="32" spans="1:12" s="3" customFormat="1" ht="35.1" customHeight="1" thickBot="1" x14ac:dyDescent="0.3">
      <c r="A32" s="28" t="s">
        <v>701</v>
      </c>
      <c r="B32" s="28">
        <v>1</v>
      </c>
      <c r="C32" s="28">
        <v>2</v>
      </c>
      <c r="D32" s="28">
        <v>3</v>
      </c>
      <c r="E32" s="28">
        <v>4</v>
      </c>
      <c r="F32" s="28">
        <v>5</v>
      </c>
      <c r="G32" s="28">
        <v>6</v>
      </c>
      <c r="H32" s="28">
        <v>7</v>
      </c>
      <c r="I32" s="28">
        <v>8</v>
      </c>
      <c r="J32" s="28">
        <v>9</v>
      </c>
      <c r="K32" s="28">
        <v>10</v>
      </c>
    </row>
    <row r="33" spans="1:11" s="3" customFormat="1" ht="78" customHeight="1" x14ac:dyDescent="0.25">
      <c r="A33" s="20" t="s">
        <v>745</v>
      </c>
      <c r="B33" s="22" t="s">
        <v>747</v>
      </c>
      <c r="C33" s="22" t="s">
        <v>747</v>
      </c>
      <c r="D33" s="21" t="s">
        <v>733</v>
      </c>
      <c r="E33" s="22" t="s">
        <v>747</v>
      </c>
      <c r="F33" s="22" t="s">
        <v>747</v>
      </c>
      <c r="G33" s="22" t="s">
        <v>747</v>
      </c>
      <c r="H33" s="22" t="s">
        <v>747</v>
      </c>
      <c r="I33" s="22" t="s">
        <v>747</v>
      </c>
      <c r="J33" s="22" t="s">
        <v>747</v>
      </c>
      <c r="K33" s="22" t="s">
        <v>747</v>
      </c>
    </row>
    <row r="34" spans="1:11" s="3" customFormat="1" ht="38.1" customHeight="1" x14ac:dyDescent="0.25">
      <c r="A34" s="23" t="s">
        <v>704</v>
      </c>
      <c r="B34" s="24" t="s">
        <v>781</v>
      </c>
      <c r="C34" s="24" t="s">
        <v>788</v>
      </c>
      <c r="D34" s="24" t="s">
        <v>705</v>
      </c>
      <c r="E34" s="24" t="s">
        <v>706</v>
      </c>
      <c r="F34" s="24" t="s">
        <v>706</v>
      </c>
      <c r="G34" s="24" t="s">
        <v>706</v>
      </c>
      <c r="H34" s="24" t="s">
        <v>706</v>
      </c>
      <c r="I34" s="24" t="s">
        <v>706</v>
      </c>
      <c r="J34" s="24" t="s">
        <v>706</v>
      </c>
      <c r="K34" s="24" t="s">
        <v>706</v>
      </c>
    </row>
    <row r="35" spans="1:11" s="3" customFormat="1" ht="96" customHeight="1" thickBot="1" x14ac:dyDescent="0.3">
      <c r="A35" s="25" t="s">
        <v>707</v>
      </c>
      <c r="B35" s="26" t="s">
        <v>749</v>
      </c>
      <c r="C35" s="27" t="s">
        <v>1031</v>
      </c>
      <c r="D35" s="27" t="s">
        <v>1032</v>
      </c>
      <c r="E35" s="27" t="s">
        <v>1033</v>
      </c>
      <c r="F35" s="27" t="s">
        <v>1034</v>
      </c>
      <c r="G35" s="27" t="s">
        <v>1035</v>
      </c>
      <c r="H35" s="27" t="s">
        <v>1036</v>
      </c>
      <c r="I35" s="27" t="s">
        <v>1037</v>
      </c>
      <c r="J35" s="27" t="s">
        <v>1038</v>
      </c>
      <c r="K35" s="27" t="s">
        <v>1039</v>
      </c>
    </row>
    <row r="36" spans="1:11" s="3" customFormat="1" ht="15.75" thickBot="1" x14ac:dyDescent="0.3"/>
    <row r="37" spans="1:11" s="3" customFormat="1" ht="29.25" customHeight="1" thickBot="1" x14ac:dyDescent="0.3">
      <c r="A37" s="300" t="s">
        <v>709</v>
      </c>
      <c r="B37" s="300"/>
      <c r="C37" s="300"/>
      <c r="D37" s="300"/>
      <c r="E37" s="300"/>
      <c r="F37" s="300"/>
      <c r="G37" s="300"/>
    </row>
    <row r="38" spans="1:11" s="3" customFormat="1" ht="28.5" customHeight="1" x14ac:dyDescent="0.25">
      <c r="A38" s="336" t="s">
        <v>713</v>
      </c>
      <c r="B38" s="338" t="s">
        <v>732</v>
      </c>
      <c r="C38" s="338"/>
      <c r="D38" s="338"/>
      <c r="E38" s="338"/>
      <c r="F38" s="338"/>
      <c r="G38" s="338"/>
    </row>
    <row r="39" spans="1:11" s="3" customFormat="1" ht="28.5" customHeight="1" x14ac:dyDescent="0.25">
      <c r="A39" s="337"/>
      <c r="B39" s="339" t="s">
        <v>743</v>
      </c>
      <c r="C39" s="339"/>
      <c r="D39" s="339"/>
      <c r="E39" s="339"/>
      <c r="F39" s="339"/>
      <c r="G39" s="339"/>
    </row>
    <row r="40" spans="1:11" s="3" customFormat="1" ht="28.5" customHeight="1" thickBot="1" x14ac:dyDescent="0.3">
      <c r="A40" s="332"/>
      <c r="B40" s="334" t="s">
        <v>711</v>
      </c>
      <c r="C40" s="334"/>
      <c r="D40" s="334"/>
      <c r="E40" s="334"/>
      <c r="F40" s="334"/>
      <c r="G40" s="334"/>
    </row>
    <row r="41" spans="1:11" s="3" customFormat="1" ht="28.5" customHeight="1" thickBot="1" x14ac:dyDescent="0.3">
      <c r="A41" s="28" t="s">
        <v>712</v>
      </c>
      <c r="B41" s="304" t="s">
        <v>1217</v>
      </c>
      <c r="C41" s="304"/>
      <c r="D41" s="304"/>
      <c r="E41" s="304"/>
      <c r="F41" s="304"/>
      <c r="G41" s="304"/>
    </row>
    <row r="42" spans="1:11" s="3" customFormat="1" ht="15" x14ac:dyDescent="0.25"/>
    <row r="43" spans="1:11" s="3" customFormat="1" ht="15" x14ac:dyDescent="0.25"/>
    <row r="44" spans="1:11" s="3" customFormat="1" ht="15" x14ac:dyDescent="0.25"/>
    <row r="45" spans="1:11" s="3" customFormat="1" ht="15" x14ac:dyDescent="0.25"/>
    <row r="46" spans="1:11" s="3" customFormat="1" ht="15" x14ac:dyDescent="0.25"/>
    <row r="47" spans="1:11" s="3" customFormat="1" ht="15" x14ac:dyDescent="0.25"/>
    <row r="48" spans="1:11" s="3" customFormat="1" ht="15" x14ac:dyDescent="0.25"/>
  </sheetData>
  <mergeCells count="8">
    <mergeCell ref="B41:G41"/>
    <mergeCell ref="B12:K12"/>
    <mergeCell ref="B13:K13"/>
    <mergeCell ref="A37:G37"/>
    <mergeCell ref="A38:A40"/>
    <mergeCell ref="B38:G38"/>
    <mergeCell ref="B39:G39"/>
    <mergeCell ref="B40:G40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B15:C29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C082A-5780-40C7-AF47-4B2A91030F5B}">
  <sheetPr>
    <tabColor rgb="FFDAD6BC"/>
  </sheetPr>
  <dimension ref="A1:Z47"/>
  <sheetViews>
    <sheetView showGridLines="0" topLeftCell="P1" zoomScale="70" zoomScaleNormal="70" workbookViewId="0">
      <selection activeCell="Z15" sqref="Z15"/>
    </sheetView>
  </sheetViews>
  <sheetFormatPr baseColWidth="10" defaultColWidth="11.42578125" defaultRowHeight="15" x14ac:dyDescent="0.25"/>
  <cols>
    <col min="1" max="1" width="30.5703125" style="3" customWidth="1"/>
    <col min="2" max="2" width="22.7109375" style="3" customWidth="1"/>
    <col min="3" max="3" width="21" style="3" customWidth="1"/>
    <col min="4" max="4" width="20.7109375" style="3" customWidth="1"/>
    <col min="5" max="5" width="22.85546875" style="3" customWidth="1"/>
    <col min="6" max="6" width="20.42578125" style="3" customWidth="1"/>
    <col min="7" max="8" width="19.85546875" style="3" customWidth="1"/>
    <col min="9" max="9" width="21.85546875" style="3" customWidth="1"/>
    <col min="10" max="10" width="22.140625" style="3" customWidth="1"/>
    <col min="11" max="11" width="23.42578125" style="3" customWidth="1"/>
    <col min="12" max="12" width="24.140625" style="3" customWidth="1"/>
    <col min="13" max="13" width="25.42578125" style="3" customWidth="1"/>
    <col min="14" max="14" width="24.28515625" style="3" customWidth="1"/>
    <col min="15" max="15" width="24.140625" style="3" customWidth="1"/>
    <col min="16" max="16" width="53.28515625" style="3" customWidth="1"/>
    <col min="17" max="17" width="23.85546875" style="3" customWidth="1"/>
    <col min="18" max="18" width="31.7109375" style="3" customWidth="1"/>
    <col min="19" max="19" width="30.28515625" style="3" customWidth="1"/>
    <col min="20" max="23" width="31.7109375" style="3" customWidth="1"/>
    <col min="24" max="24" width="32.28515625" style="3" customWidth="1"/>
    <col min="25" max="25" width="31.7109375" style="3" customWidth="1"/>
    <col min="26" max="27" width="12.28515625" style="3" customWidth="1"/>
    <col min="28" max="16384" width="11.42578125" style="3"/>
  </cols>
  <sheetData>
    <row r="1" spans="1:26" s="1" customFormat="1" ht="12.75" x14ac:dyDescent="0.2"/>
    <row r="2" spans="1:26" s="1" customFormat="1" ht="15.75" x14ac:dyDescent="0.25">
      <c r="A2" s="2" t="s">
        <v>1004</v>
      </c>
      <c r="B2" s="3"/>
    </row>
    <row r="3" spans="1:26" s="1" customFormat="1" x14ac:dyDescent="0.25">
      <c r="A3" s="3"/>
      <c r="B3" s="3"/>
    </row>
    <row r="4" spans="1:26" s="1" customFormat="1" ht="21" customHeight="1" x14ac:dyDescent="0.25">
      <c r="A4" s="4" t="s">
        <v>699</v>
      </c>
      <c r="B4" s="3"/>
    </row>
    <row r="5" spans="1:26" s="1" customFormat="1" x14ac:dyDescent="0.25">
      <c r="A5" s="5" t="s">
        <v>1218</v>
      </c>
      <c r="B5" s="3"/>
    </row>
    <row r="6" spans="1:26" s="1" customFormat="1" x14ac:dyDescent="0.25">
      <c r="A6" s="5" t="s">
        <v>700</v>
      </c>
      <c r="B6" s="6" t="s">
        <v>1005</v>
      </c>
    </row>
    <row r="7" spans="1:26" s="1" customFormat="1" x14ac:dyDescent="0.25">
      <c r="A7" s="3"/>
      <c r="B7" s="6" t="s">
        <v>819</v>
      </c>
    </row>
    <row r="8" spans="1:26" s="1" customFormat="1" x14ac:dyDescent="0.25">
      <c r="A8" s="3"/>
      <c r="B8" s="6" t="s">
        <v>820</v>
      </c>
    </row>
    <row r="9" spans="1:26" s="1" customFormat="1" x14ac:dyDescent="0.25">
      <c r="A9" s="3"/>
      <c r="B9" s="6" t="s">
        <v>1192</v>
      </c>
    </row>
    <row r="10" spans="1:26" s="1" customFormat="1" ht="12.75" x14ac:dyDescent="0.2">
      <c r="A10" s="135"/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</row>
    <row r="11" spans="1:26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>
        <v>9</v>
      </c>
      <c r="K11" s="137">
        <v>10</v>
      </c>
      <c r="L11" s="137">
        <v>11</v>
      </c>
      <c r="M11" s="137">
        <v>12</v>
      </c>
      <c r="N11" s="137">
        <v>13</v>
      </c>
      <c r="O11" s="137">
        <v>14</v>
      </c>
      <c r="P11" s="137">
        <v>15</v>
      </c>
      <c r="Q11" s="137">
        <v>16</v>
      </c>
      <c r="R11" s="137">
        <v>17</v>
      </c>
      <c r="S11" s="137">
        <v>18</v>
      </c>
      <c r="T11" s="137">
        <v>19</v>
      </c>
      <c r="U11" s="137">
        <v>20</v>
      </c>
      <c r="V11" s="137">
        <v>21</v>
      </c>
      <c r="W11" s="137">
        <v>22</v>
      </c>
      <c r="X11" s="137">
        <v>23</v>
      </c>
      <c r="Y11" s="137">
        <v>24</v>
      </c>
      <c r="Z11" s="137"/>
    </row>
    <row r="12" spans="1:26" s="1" customFormat="1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  <c r="P12" s="326"/>
      <c r="Q12" s="326"/>
      <c r="R12" s="326"/>
      <c r="S12" s="326"/>
      <c r="T12" s="326"/>
      <c r="U12" s="326"/>
      <c r="V12" s="326"/>
      <c r="W12" s="326"/>
      <c r="X12" s="326"/>
      <c r="Y12" s="327"/>
      <c r="Z12" s="135"/>
    </row>
    <row r="13" spans="1:26" s="139" customFormat="1" ht="20.100000000000001" customHeight="1" thickBot="1" x14ac:dyDescent="0.3">
      <c r="A13" s="138"/>
      <c r="B13" s="340" t="s">
        <v>127</v>
      </c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29"/>
      <c r="Q13" s="329"/>
      <c r="R13" s="329"/>
      <c r="S13" s="329"/>
      <c r="T13" s="329"/>
      <c r="U13" s="329"/>
      <c r="V13" s="329"/>
      <c r="W13" s="329"/>
      <c r="X13" s="329"/>
      <c r="Y13" s="330"/>
      <c r="Z13" s="138"/>
    </row>
    <row r="14" spans="1:26" s="70" customFormat="1" ht="45" customHeight="1" thickBot="1" x14ac:dyDescent="0.25">
      <c r="A14" s="155"/>
      <c r="B14" s="64" t="s">
        <v>128</v>
      </c>
      <c r="C14" s="64" t="s">
        <v>129</v>
      </c>
      <c r="D14" s="64" t="s">
        <v>76</v>
      </c>
      <c r="E14" s="64" t="s">
        <v>77</v>
      </c>
      <c r="F14" s="64" t="s">
        <v>78</v>
      </c>
      <c r="G14" s="64" t="s">
        <v>79</v>
      </c>
      <c r="H14" s="64" t="s">
        <v>80</v>
      </c>
      <c r="I14" s="64" t="s">
        <v>23</v>
      </c>
      <c r="J14" s="342" t="s">
        <v>105</v>
      </c>
      <c r="K14" s="343"/>
      <c r="L14" s="343"/>
      <c r="M14" s="344"/>
      <c r="N14" s="64" t="s">
        <v>130</v>
      </c>
      <c r="O14" s="64" t="s">
        <v>94</v>
      </c>
      <c r="P14" s="64" t="s">
        <v>22</v>
      </c>
      <c r="Q14" s="64" t="s">
        <v>112</v>
      </c>
      <c r="R14" s="64" t="s">
        <v>109</v>
      </c>
      <c r="S14" s="64" t="s">
        <v>110</v>
      </c>
      <c r="T14" s="64" t="s">
        <v>16</v>
      </c>
      <c r="U14" s="64" t="s">
        <v>131</v>
      </c>
      <c r="V14" s="64" t="s">
        <v>17</v>
      </c>
      <c r="W14" s="64" t="s">
        <v>113</v>
      </c>
      <c r="X14" s="64" t="s">
        <v>74</v>
      </c>
      <c r="Y14" s="64" t="s">
        <v>114</v>
      </c>
      <c r="Z14" s="155"/>
    </row>
    <row r="15" spans="1:26" s="1" customFormat="1" ht="15.95" customHeight="1" x14ac:dyDescent="0.2">
      <c r="A15" s="135"/>
      <c r="B15" s="156" t="s">
        <v>231</v>
      </c>
      <c r="C15" s="141" t="s">
        <v>231</v>
      </c>
      <c r="D15" s="156" t="s">
        <v>202</v>
      </c>
      <c r="E15" s="141" t="s">
        <v>202</v>
      </c>
      <c r="F15" s="156" t="s">
        <v>202</v>
      </c>
      <c r="G15" s="141" t="s">
        <v>202</v>
      </c>
      <c r="H15" s="141" t="s">
        <v>202</v>
      </c>
      <c r="I15" s="141" t="s">
        <v>202</v>
      </c>
      <c r="J15" s="141">
        <v>11</v>
      </c>
      <c r="K15" s="156" t="s">
        <v>292</v>
      </c>
      <c r="L15" s="156" t="s">
        <v>202</v>
      </c>
      <c r="M15" s="141" t="s">
        <v>202</v>
      </c>
      <c r="N15" s="141">
        <v>1000</v>
      </c>
      <c r="O15" s="141"/>
      <c r="P15" s="157" t="s">
        <v>8</v>
      </c>
      <c r="Q15" s="142">
        <v>1317421940</v>
      </c>
      <c r="R15" s="142">
        <v>0</v>
      </c>
      <c r="S15" s="142">
        <v>7218105.0300000003</v>
      </c>
      <c r="T15" s="142">
        <v>1310203834.97</v>
      </c>
      <c r="U15" s="142">
        <v>0</v>
      </c>
      <c r="V15" s="142">
        <v>0</v>
      </c>
      <c r="W15" s="142">
        <v>82370316.079999998</v>
      </c>
      <c r="X15" s="142">
        <v>82370316.079999998</v>
      </c>
      <c r="Y15" s="142">
        <v>1227833518.8900001</v>
      </c>
      <c r="Z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&amp;L15&amp;""""&amp;"|"&amp;""""&amp;M15&amp;""""&amp;"|"&amp;""""&amp;N15&amp;""""&amp;"|"&amp;""""&amp;O15&amp;""""&amp;"|"&amp;""""&amp;P15&amp;""""&amp;"|"&amp;""""&amp;Q15&amp;""""&amp;"|"&amp;""""&amp;R15&amp;""""&amp;"|"&amp;""""&amp;S15&amp;""""&amp;"|"&amp;""""&amp;T15&amp;""""&amp;"|"&amp;""""&amp;U15&amp;""""&amp;"|"&amp;""""&amp;V15&amp;""""&amp;"|"&amp;""""&amp;W15&amp;""""&amp;"|"&amp;""""&amp;X15&amp;""""&amp;"|"&amp;""""&amp;Y15&amp;""""</f>
        <v>"100000000000000"|"100000000000000"|"01"|"01"|"01"|"01"|"01"|"01"|"11"|"06"01"|"01"|"1000"|""|"Servicios Personales"|"1317421940"|"0"|"7218105.03"|"1310203834.97"|"0"|"0"|"82370316.08"|"82370316.08"|"1227833518.89"</v>
      </c>
    </row>
    <row r="16" spans="1:26" s="1" customFormat="1" ht="15.95" customHeight="1" x14ac:dyDescent="0.2">
      <c r="A16" s="135"/>
      <c r="B16" s="158" t="s">
        <v>231</v>
      </c>
      <c r="C16" s="149" t="s">
        <v>231</v>
      </c>
      <c r="D16" s="149" t="s">
        <v>202</v>
      </c>
      <c r="E16" s="149" t="s">
        <v>202</v>
      </c>
      <c r="F16" s="149" t="s">
        <v>202</v>
      </c>
      <c r="G16" s="149" t="s">
        <v>202</v>
      </c>
      <c r="H16" s="149" t="s">
        <v>202</v>
      </c>
      <c r="I16" s="149" t="s">
        <v>202</v>
      </c>
      <c r="J16" s="149">
        <v>11</v>
      </c>
      <c r="K16" s="149" t="s">
        <v>292</v>
      </c>
      <c r="L16" s="149" t="s">
        <v>202</v>
      </c>
      <c r="M16" s="149" t="s">
        <v>202</v>
      </c>
      <c r="N16" s="149"/>
      <c r="O16" s="149">
        <v>1100</v>
      </c>
      <c r="P16" s="159" t="s">
        <v>24</v>
      </c>
      <c r="Q16" s="146">
        <v>482198268</v>
      </c>
      <c r="R16" s="146">
        <v>62725.8</v>
      </c>
      <c r="S16" s="146">
        <v>2373279.04</v>
      </c>
      <c r="T16" s="146">
        <v>479887714.75999999</v>
      </c>
      <c r="U16" s="146">
        <v>0</v>
      </c>
      <c r="V16" s="146">
        <v>0</v>
      </c>
      <c r="W16" s="146">
        <v>36761775</v>
      </c>
      <c r="X16" s="146">
        <v>36761775</v>
      </c>
      <c r="Y16" s="146">
        <v>443125939.75999999</v>
      </c>
      <c r="Z16" s="1" t="str">
        <f t="shared" ref="Z16:Z36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L16&amp;""""&amp;"|"&amp;""""&amp;M16&amp;""""&amp;"|"&amp;""""&amp;N16&amp;""""&amp;"|"&amp;""""&amp;O16&amp;""""&amp;"|"&amp;""""&amp;P16&amp;""""&amp;"|"&amp;""""&amp;Q16&amp;""""&amp;"|"&amp;""""&amp;R16&amp;""""&amp;"|"&amp;""""&amp;S16&amp;""""&amp;"|"&amp;""""&amp;T16&amp;""""&amp;"|"&amp;""""&amp;U16&amp;""""&amp;"|"&amp;""""&amp;V16&amp;""""&amp;"|"&amp;""""&amp;W16&amp;""""&amp;"|"&amp;""""&amp;X16&amp;""""&amp;"|"&amp;""""&amp;Y16&amp;""""</f>
        <v>"100000000000000"|"100000000000000"|"01"|"01"|"01"|"01"|"01"|"01"|"11"|"06"01"|"01"|""|"1100"|"Remuneraciones al Personal de Carácter Permanente"|"482198268"|"62725.8"|"2373279.04"|"479887714.76"|"0"|"0"|"36761775"|"36761775"|"443125939.76"</v>
      </c>
    </row>
    <row r="17" spans="1:26" s="1" customFormat="1" ht="15.95" customHeight="1" x14ac:dyDescent="0.2">
      <c r="A17" s="135"/>
      <c r="B17" s="149" t="s">
        <v>231</v>
      </c>
      <c r="C17" s="149" t="s">
        <v>231</v>
      </c>
      <c r="D17" s="149" t="s">
        <v>202</v>
      </c>
      <c r="E17" s="149" t="s">
        <v>202</v>
      </c>
      <c r="F17" s="149" t="s">
        <v>202</v>
      </c>
      <c r="G17" s="149" t="s">
        <v>202</v>
      </c>
      <c r="H17" s="149" t="s">
        <v>202</v>
      </c>
      <c r="I17" s="149" t="s">
        <v>202</v>
      </c>
      <c r="J17" s="149">
        <v>11</v>
      </c>
      <c r="K17" s="149" t="s">
        <v>292</v>
      </c>
      <c r="L17" s="149" t="s">
        <v>202</v>
      </c>
      <c r="M17" s="149" t="s">
        <v>202</v>
      </c>
      <c r="N17" s="149"/>
      <c r="O17" s="149">
        <v>1130</v>
      </c>
      <c r="P17" s="159" t="s">
        <v>300</v>
      </c>
      <c r="Q17" s="146">
        <v>482198268</v>
      </c>
      <c r="R17" s="146">
        <v>62725.8</v>
      </c>
      <c r="S17" s="146">
        <v>2373279.04</v>
      </c>
      <c r="T17" s="146">
        <v>479887714.75999999</v>
      </c>
      <c r="U17" s="146">
        <v>0</v>
      </c>
      <c r="V17" s="146">
        <v>0</v>
      </c>
      <c r="W17" s="146">
        <v>36761775</v>
      </c>
      <c r="X17" s="146">
        <v>36761775</v>
      </c>
      <c r="Y17" s="146">
        <v>443125939.75999999</v>
      </c>
      <c r="Z17" s="1" t="str">
        <f t="shared" si="0"/>
        <v>"100000000000000"|"100000000000000"|"01"|"01"|"01"|"01"|"01"|"01"|"11"|"06"01"|"01"|""|"1130"|"Sueldos base al personal permanente"|"482198268"|"62725.8"|"2373279.04"|"479887714.76"|"0"|"0"|"36761775"|"36761775"|"443125939.76"</v>
      </c>
    </row>
    <row r="18" spans="1:26" s="1" customFormat="1" ht="15.95" customHeight="1" x14ac:dyDescent="0.2">
      <c r="B18" s="160" t="s">
        <v>231</v>
      </c>
      <c r="C18" s="160" t="s">
        <v>231</v>
      </c>
      <c r="D18" s="150" t="s">
        <v>202</v>
      </c>
      <c r="E18" s="150" t="s">
        <v>202</v>
      </c>
      <c r="F18" s="150" t="s">
        <v>202</v>
      </c>
      <c r="G18" s="150" t="s">
        <v>202</v>
      </c>
      <c r="H18" s="150" t="s">
        <v>202</v>
      </c>
      <c r="I18" s="150" t="s">
        <v>202</v>
      </c>
      <c r="J18" s="150">
        <v>11</v>
      </c>
      <c r="K18" s="150" t="s">
        <v>292</v>
      </c>
      <c r="L18" s="150" t="s">
        <v>202</v>
      </c>
      <c r="M18" s="150" t="s">
        <v>202</v>
      </c>
      <c r="N18" s="150"/>
      <c r="O18" s="150">
        <v>1131</v>
      </c>
      <c r="P18" s="161" t="s">
        <v>295</v>
      </c>
      <c r="Q18" s="162">
        <v>482198268</v>
      </c>
      <c r="R18" s="162">
        <v>62725.8</v>
      </c>
      <c r="S18" s="162">
        <v>2373279.04</v>
      </c>
      <c r="T18" s="162">
        <v>479887714.75999999</v>
      </c>
      <c r="U18" s="162">
        <v>0</v>
      </c>
      <c r="V18" s="162">
        <v>0</v>
      </c>
      <c r="W18" s="162">
        <v>36761775</v>
      </c>
      <c r="X18" s="162">
        <v>36761775</v>
      </c>
      <c r="Y18" s="162">
        <v>443125939.75999999</v>
      </c>
      <c r="Z18" s="1" t="str">
        <f t="shared" si="0"/>
        <v>"100000000000000"|"100000000000000"|"01"|"01"|"01"|"01"|"01"|"01"|"11"|"06"01"|"01"|""|"1131"|"Sueldo base"|"482198268"|"62725.8"|"2373279.04"|"479887714.76"|"0"|"0"|"36761775"|"36761775"|"443125939.76"</v>
      </c>
    </row>
    <row r="19" spans="1:26" s="1" customFormat="1" ht="15.95" customHeight="1" x14ac:dyDescent="0.2">
      <c r="A19" s="135"/>
      <c r="B19" s="149" t="s">
        <v>231</v>
      </c>
      <c r="C19" s="149" t="s">
        <v>231</v>
      </c>
      <c r="D19" s="149" t="s">
        <v>202</v>
      </c>
      <c r="E19" s="149" t="s">
        <v>202</v>
      </c>
      <c r="F19" s="149" t="s">
        <v>202</v>
      </c>
      <c r="G19" s="149" t="s">
        <v>202</v>
      </c>
      <c r="H19" s="149" t="s">
        <v>202</v>
      </c>
      <c r="I19" s="149" t="s">
        <v>202</v>
      </c>
      <c r="J19" s="149">
        <v>11</v>
      </c>
      <c r="K19" s="149" t="s">
        <v>292</v>
      </c>
      <c r="L19" s="149" t="s">
        <v>202</v>
      </c>
      <c r="M19" s="149" t="s">
        <v>202</v>
      </c>
      <c r="N19" s="149"/>
      <c r="O19" s="149">
        <v>1300</v>
      </c>
      <c r="P19" s="159" t="s">
        <v>26</v>
      </c>
      <c r="Q19" s="146">
        <v>835223672</v>
      </c>
      <c r="R19" s="146">
        <v>39061.24</v>
      </c>
      <c r="S19" s="146">
        <v>4946613.03</v>
      </c>
      <c r="T19" s="146">
        <v>830316120.21000004</v>
      </c>
      <c r="U19" s="146">
        <v>0</v>
      </c>
      <c r="V19" s="146">
        <v>0</v>
      </c>
      <c r="W19" s="146">
        <v>45608541.079999998</v>
      </c>
      <c r="X19" s="146">
        <v>45608541.079999998</v>
      </c>
      <c r="Y19" s="146">
        <v>784707579.13</v>
      </c>
      <c r="Z19" s="1" t="str">
        <f t="shared" si="0"/>
        <v>"100000000000000"|"100000000000000"|"01"|"01"|"01"|"01"|"01"|"01"|"11"|"06"01"|"01"|""|"1300"|"Remuneraciones Adicionales y Especiales"|"835223672"|"39061.24"|"4946613.03"|"830316120.21"|"0"|"0"|"45608541.08"|"45608541.08"|"784707579.13"</v>
      </c>
    </row>
    <row r="20" spans="1:26" s="1" customFormat="1" ht="15.95" customHeight="1" x14ac:dyDescent="0.2">
      <c r="A20" s="135"/>
      <c r="B20" s="149" t="s">
        <v>231</v>
      </c>
      <c r="C20" s="149" t="s">
        <v>231</v>
      </c>
      <c r="D20" s="149" t="s">
        <v>202</v>
      </c>
      <c r="E20" s="149" t="s">
        <v>202</v>
      </c>
      <c r="F20" s="149" t="s">
        <v>202</v>
      </c>
      <c r="G20" s="149" t="s">
        <v>202</v>
      </c>
      <c r="H20" s="149" t="s">
        <v>202</v>
      </c>
      <c r="I20" s="149" t="s">
        <v>202</v>
      </c>
      <c r="J20" s="149">
        <v>11</v>
      </c>
      <c r="K20" s="149" t="s">
        <v>292</v>
      </c>
      <c r="L20" s="149" t="s">
        <v>202</v>
      </c>
      <c r="M20" s="149" t="s">
        <v>202</v>
      </c>
      <c r="N20" s="149"/>
      <c r="O20" s="149">
        <v>1310</v>
      </c>
      <c r="P20" s="159" t="s">
        <v>301</v>
      </c>
      <c r="Q20" s="146">
        <v>501134203.19999999</v>
      </c>
      <c r="R20" s="146">
        <v>39061.24</v>
      </c>
      <c r="S20" s="146">
        <v>2983592.31</v>
      </c>
      <c r="T20" s="146">
        <v>498189672.13</v>
      </c>
      <c r="U20" s="146">
        <v>0</v>
      </c>
      <c r="V20" s="146">
        <v>0</v>
      </c>
      <c r="W20" s="146">
        <v>27365124.649999999</v>
      </c>
      <c r="X20" s="146">
        <v>27365124.649999999</v>
      </c>
      <c r="Y20" s="146">
        <v>470824547.48000002</v>
      </c>
      <c r="Z20" s="1" t="str">
        <f t="shared" si="0"/>
        <v>"100000000000000"|"100000000000000"|"01"|"01"|"01"|"01"|"01"|"01"|"11"|"06"01"|"01"|""|"1310"|"Primas por años de servicio efectivos prestados"|"501134203.2"|"39061.24"|"2983592.31"|"498189672.13"|"0"|"0"|"27365124.65"|"27365124.65"|"470824547.48"</v>
      </c>
    </row>
    <row r="21" spans="1:26" s="1" customFormat="1" ht="15.95" customHeight="1" x14ac:dyDescent="0.2">
      <c r="A21" s="135"/>
      <c r="B21" s="149" t="s">
        <v>231</v>
      </c>
      <c r="C21" s="149" t="s">
        <v>231</v>
      </c>
      <c r="D21" s="149" t="s">
        <v>202</v>
      </c>
      <c r="E21" s="149" t="s">
        <v>202</v>
      </c>
      <c r="F21" s="149" t="s">
        <v>202</v>
      </c>
      <c r="G21" s="149" t="s">
        <v>202</v>
      </c>
      <c r="H21" s="149" t="s">
        <v>202</v>
      </c>
      <c r="I21" s="149" t="s">
        <v>202</v>
      </c>
      <c r="J21" s="149">
        <v>11</v>
      </c>
      <c r="K21" s="149" t="s">
        <v>292</v>
      </c>
      <c r="L21" s="149" t="s">
        <v>202</v>
      </c>
      <c r="M21" s="149" t="s">
        <v>202</v>
      </c>
      <c r="N21" s="149"/>
      <c r="O21" s="149">
        <v>1311</v>
      </c>
      <c r="P21" s="159" t="s">
        <v>296</v>
      </c>
      <c r="Q21" s="146">
        <v>167044734.40000001</v>
      </c>
      <c r="R21" s="146">
        <v>39061.24</v>
      </c>
      <c r="S21" s="146">
        <v>1020571.6</v>
      </c>
      <c r="T21" s="146">
        <v>166063224.03999999</v>
      </c>
      <c r="U21" s="146">
        <v>0</v>
      </c>
      <c r="V21" s="146">
        <v>0</v>
      </c>
      <c r="W21" s="146">
        <v>9121708.2200000007</v>
      </c>
      <c r="X21" s="146">
        <v>9121708.2200000007</v>
      </c>
      <c r="Y21" s="146">
        <v>156941515.83000001</v>
      </c>
      <c r="Z21" s="1" t="str">
        <f t="shared" si="0"/>
        <v>"100000000000000"|"100000000000000"|"01"|"01"|"01"|"01"|"01"|"01"|"11"|"06"01"|"01"|""|"1311"|"Prima por años de servicio"|"167044734.4"|"39061.24"|"1020571.6"|"166063224.04"|"0"|"0"|"9121708.22"|"9121708.22"|"156941515.83"</v>
      </c>
    </row>
    <row r="22" spans="1:26" s="1" customFormat="1" ht="15.95" customHeight="1" x14ac:dyDescent="0.2">
      <c r="A22" s="135"/>
      <c r="B22" s="149" t="s">
        <v>231</v>
      </c>
      <c r="C22" s="149" t="s">
        <v>231</v>
      </c>
      <c r="D22" s="149" t="s">
        <v>202</v>
      </c>
      <c r="E22" s="149" t="s">
        <v>202</v>
      </c>
      <c r="F22" s="149" t="s">
        <v>202</v>
      </c>
      <c r="G22" s="149" t="s">
        <v>202</v>
      </c>
      <c r="H22" s="149" t="s">
        <v>202</v>
      </c>
      <c r="I22" s="149" t="s">
        <v>202</v>
      </c>
      <c r="J22" s="149">
        <v>11</v>
      </c>
      <c r="K22" s="149" t="s">
        <v>292</v>
      </c>
      <c r="L22" s="149" t="s">
        <v>202</v>
      </c>
      <c r="M22" s="149" t="s">
        <v>202</v>
      </c>
      <c r="N22" s="149"/>
      <c r="O22" s="149">
        <v>1312</v>
      </c>
      <c r="P22" s="159" t="s">
        <v>302</v>
      </c>
      <c r="Q22" s="146">
        <v>167044734.40000001</v>
      </c>
      <c r="R22" s="146">
        <v>0</v>
      </c>
      <c r="S22" s="146">
        <v>981510.36</v>
      </c>
      <c r="T22" s="146">
        <v>166063224.03999999</v>
      </c>
      <c r="U22" s="146">
        <v>0</v>
      </c>
      <c r="V22" s="146">
        <v>0</v>
      </c>
      <c r="W22" s="146">
        <v>9121708.2200000007</v>
      </c>
      <c r="X22" s="146">
        <v>9121708.2200000007</v>
      </c>
      <c r="Y22" s="146">
        <v>156941515.83000001</v>
      </c>
      <c r="Z22" s="1" t="str">
        <f t="shared" si="0"/>
        <v>"100000000000000"|"100000000000000"|"01"|"01"|"01"|"01"|"01"|"01"|"11"|"06"01"|"01"|""|"1312"|"Prima de antigüedad"|"167044734.4"|"0"|"981510.36"|"166063224.04"|"0"|"0"|"9121708.22"|"9121708.22"|"156941515.83"</v>
      </c>
    </row>
    <row r="23" spans="1:26" s="1" customFormat="1" ht="15.95" customHeight="1" x14ac:dyDescent="0.2">
      <c r="A23" s="135"/>
      <c r="B23" s="149" t="s">
        <v>231</v>
      </c>
      <c r="C23" s="149" t="s">
        <v>231</v>
      </c>
      <c r="D23" s="149" t="s">
        <v>202</v>
      </c>
      <c r="E23" s="149" t="s">
        <v>202</v>
      </c>
      <c r="F23" s="149" t="s">
        <v>202</v>
      </c>
      <c r="G23" s="149" t="s">
        <v>202</v>
      </c>
      <c r="H23" s="149" t="s">
        <v>202</v>
      </c>
      <c r="I23" s="149" t="s">
        <v>202</v>
      </c>
      <c r="J23" s="149">
        <v>11</v>
      </c>
      <c r="K23" s="149" t="s">
        <v>292</v>
      </c>
      <c r="L23" s="149" t="s">
        <v>202</v>
      </c>
      <c r="M23" s="149" t="s">
        <v>202</v>
      </c>
      <c r="N23" s="149"/>
      <c r="O23" s="149">
        <v>1313</v>
      </c>
      <c r="P23" s="159" t="s">
        <v>297</v>
      </c>
      <c r="Q23" s="146">
        <v>167044734.40000001</v>
      </c>
      <c r="R23" s="146">
        <v>0</v>
      </c>
      <c r="S23" s="146">
        <v>981510.36</v>
      </c>
      <c r="T23" s="146">
        <v>166063224.03999999</v>
      </c>
      <c r="U23" s="146">
        <v>0</v>
      </c>
      <c r="V23" s="146">
        <v>0</v>
      </c>
      <c r="W23" s="146">
        <v>9121708.2200000007</v>
      </c>
      <c r="X23" s="146">
        <v>9121708.2200000007</v>
      </c>
      <c r="Y23" s="146">
        <v>156941515.83000001</v>
      </c>
      <c r="Z23" s="1" t="str">
        <f t="shared" si="0"/>
        <v>"100000000000000"|"100000000000000"|"01"|"01"|"01"|"01"|"01"|"01"|"11"|"06"01"|"01"|""|"1313"|"Prima adicional por permanencia en el servicio"|"167044734.4"|"0"|"981510.36"|"166063224.04"|"0"|"0"|"9121708.22"|"9121708.22"|"156941515.83"</v>
      </c>
    </row>
    <row r="24" spans="1:26" s="1" customFormat="1" ht="15.95" customHeight="1" x14ac:dyDescent="0.2">
      <c r="A24" s="135"/>
      <c r="B24" s="149" t="s">
        <v>231</v>
      </c>
      <c r="C24" s="149" t="s">
        <v>231</v>
      </c>
      <c r="D24" s="149" t="s">
        <v>202</v>
      </c>
      <c r="E24" s="149" t="s">
        <v>202</v>
      </c>
      <c r="F24" s="149" t="s">
        <v>202</v>
      </c>
      <c r="G24" s="149" t="s">
        <v>202</v>
      </c>
      <c r="H24" s="149" t="s">
        <v>202</v>
      </c>
      <c r="I24" s="149" t="s">
        <v>202</v>
      </c>
      <c r="J24" s="149">
        <v>11</v>
      </c>
      <c r="K24" s="149" t="s">
        <v>292</v>
      </c>
      <c r="L24" s="149" t="s">
        <v>202</v>
      </c>
      <c r="M24" s="149" t="s">
        <v>202</v>
      </c>
      <c r="N24" s="149"/>
      <c r="O24" s="149">
        <v>1320</v>
      </c>
      <c r="P24" s="159" t="s">
        <v>303</v>
      </c>
      <c r="Q24" s="146">
        <v>334089468.80000001</v>
      </c>
      <c r="R24" s="146">
        <v>0</v>
      </c>
      <c r="S24" s="146">
        <v>1963020.72</v>
      </c>
      <c r="T24" s="146">
        <v>332126448.07999998</v>
      </c>
      <c r="U24" s="146">
        <v>0</v>
      </c>
      <c r="V24" s="146">
        <v>0</v>
      </c>
      <c r="W24" s="146">
        <v>18243416.43</v>
      </c>
      <c r="X24" s="146">
        <v>18243416.43</v>
      </c>
      <c r="Y24" s="146">
        <v>313883031.64999998</v>
      </c>
      <c r="Z24" s="1" t="str">
        <f t="shared" si="0"/>
        <v>"100000000000000"|"100000000000000"|"01"|"01"|"01"|"01"|"01"|"01"|"11"|"06"01"|"01"|""|"1320"|"Primas de vacaciones, dominical y gratificación de fin de año"|"334089468.8"|"0"|"1963020.72"|"332126448.08"|"0"|"0"|"18243416.43"|"18243416.43"|"313883031.65"</v>
      </c>
    </row>
    <row r="25" spans="1:26" s="1" customFormat="1" ht="15.95" customHeight="1" x14ac:dyDescent="0.2">
      <c r="A25" s="135"/>
      <c r="B25" s="149" t="s">
        <v>231</v>
      </c>
      <c r="C25" s="149" t="s">
        <v>231</v>
      </c>
      <c r="D25" s="149" t="s">
        <v>202</v>
      </c>
      <c r="E25" s="149" t="s">
        <v>202</v>
      </c>
      <c r="F25" s="149" t="s">
        <v>202</v>
      </c>
      <c r="G25" s="149" t="s">
        <v>202</v>
      </c>
      <c r="H25" s="149" t="s">
        <v>202</v>
      </c>
      <c r="I25" s="149" t="s">
        <v>202</v>
      </c>
      <c r="J25" s="149">
        <v>11</v>
      </c>
      <c r="K25" s="149" t="s">
        <v>292</v>
      </c>
      <c r="L25" s="149" t="s">
        <v>202</v>
      </c>
      <c r="M25" s="149" t="s">
        <v>202</v>
      </c>
      <c r="N25" s="149"/>
      <c r="O25" s="149">
        <v>1321</v>
      </c>
      <c r="P25" s="159" t="s">
        <v>298</v>
      </c>
      <c r="Q25" s="146">
        <v>167044734.40000001</v>
      </c>
      <c r="R25" s="146">
        <v>0</v>
      </c>
      <c r="S25" s="146">
        <v>981510.36</v>
      </c>
      <c r="T25" s="146">
        <v>166063224.03999999</v>
      </c>
      <c r="U25" s="146">
        <v>0</v>
      </c>
      <c r="V25" s="146">
        <v>0</v>
      </c>
      <c r="W25" s="146">
        <v>9121708.2200000007</v>
      </c>
      <c r="X25" s="146">
        <v>9121708.2200000007</v>
      </c>
      <c r="Y25" s="146">
        <v>156941515.83000001</v>
      </c>
      <c r="Z25" s="1" t="str">
        <f t="shared" si="0"/>
        <v>"100000000000000"|"100000000000000"|"01"|"01"|"01"|"01"|"01"|"01"|"11"|"06"01"|"01"|""|"1321"|"Prima vacaciona"|"167044734.4"|"0"|"981510.36"|"166063224.04"|"0"|"0"|"9121708.22"|"9121708.22"|"156941515.83"</v>
      </c>
    </row>
    <row r="26" spans="1:26" s="1" customFormat="1" ht="15.95" customHeight="1" x14ac:dyDescent="0.2">
      <c r="A26" s="135"/>
      <c r="B26" s="149" t="s">
        <v>231</v>
      </c>
      <c r="C26" s="149" t="s">
        <v>231</v>
      </c>
      <c r="D26" s="149" t="s">
        <v>202</v>
      </c>
      <c r="E26" s="149" t="s">
        <v>202</v>
      </c>
      <c r="F26" s="149" t="s">
        <v>202</v>
      </c>
      <c r="G26" s="149" t="s">
        <v>202</v>
      </c>
      <c r="H26" s="149" t="s">
        <v>202</v>
      </c>
      <c r="I26" s="149" t="s">
        <v>202</v>
      </c>
      <c r="J26" s="149">
        <v>11</v>
      </c>
      <c r="K26" s="149" t="s">
        <v>292</v>
      </c>
      <c r="L26" s="149" t="s">
        <v>202</v>
      </c>
      <c r="M26" s="149" t="s">
        <v>202</v>
      </c>
      <c r="N26" s="149"/>
      <c r="O26" s="149">
        <v>1322</v>
      </c>
      <c r="P26" s="159" t="s">
        <v>299</v>
      </c>
      <c r="Q26" s="146">
        <v>167044734.40000001</v>
      </c>
      <c r="R26" s="146">
        <v>0</v>
      </c>
      <c r="S26" s="146">
        <v>981510.36</v>
      </c>
      <c r="T26" s="146">
        <v>166063224.03999999</v>
      </c>
      <c r="U26" s="146">
        <v>0</v>
      </c>
      <c r="V26" s="146">
        <v>0</v>
      </c>
      <c r="W26" s="146">
        <v>9121708.2200000007</v>
      </c>
      <c r="X26" s="146">
        <v>9121708.2200000007</v>
      </c>
      <c r="Y26" s="146">
        <v>156941515.83000001</v>
      </c>
      <c r="Z26" s="1" t="str">
        <f t="shared" si="0"/>
        <v>"100000000000000"|"100000000000000"|"01"|"01"|"01"|"01"|"01"|"01"|"11"|"06"01"|"01"|""|"1322"|"Aguinaldo"|"167044734.4"|"0"|"981510.36"|"166063224.04"|"0"|"0"|"9121708.22"|"9121708.22"|"156941515.83"</v>
      </c>
    </row>
    <row r="27" spans="1:26" s="1" customFormat="1" ht="15.95" customHeight="1" x14ac:dyDescent="0.2">
      <c r="A27" s="135"/>
      <c r="B27" s="149" t="s">
        <v>231</v>
      </c>
      <c r="C27" s="149" t="s">
        <v>231</v>
      </c>
      <c r="D27" s="149" t="s">
        <v>202</v>
      </c>
      <c r="E27" s="149" t="s">
        <v>202</v>
      </c>
      <c r="F27" s="149" t="s">
        <v>202</v>
      </c>
      <c r="G27" s="149" t="s">
        <v>202</v>
      </c>
      <c r="H27" s="149" t="s">
        <v>202</v>
      </c>
      <c r="I27" s="149" t="s">
        <v>202</v>
      </c>
      <c r="J27" s="149">
        <v>11</v>
      </c>
      <c r="K27" s="149" t="s">
        <v>292</v>
      </c>
      <c r="L27" s="149" t="s">
        <v>202</v>
      </c>
      <c r="M27" s="149" t="s">
        <v>202</v>
      </c>
      <c r="N27" s="149">
        <v>2000</v>
      </c>
      <c r="O27" s="149"/>
      <c r="P27" s="159" t="s">
        <v>206</v>
      </c>
      <c r="Q27" s="146">
        <v>98576247</v>
      </c>
      <c r="R27" s="146">
        <v>0</v>
      </c>
      <c r="S27" s="146">
        <v>0</v>
      </c>
      <c r="T27" s="146">
        <v>98576247</v>
      </c>
      <c r="U27" s="146">
        <v>0</v>
      </c>
      <c r="V27" s="146">
        <v>330.59</v>
      </c>
      <c r="W27" s="146">
        <v>3057004.1</v>
      </c>
      <c r="X27" s="146">
        <v>3057334.69</v>
      </c>
      <c r="Y27" s="146">
        <v>95518912.310000002</v>
      </c>
      <c r="Z27" s="1" t="str">
        <f t="shared" si="0"/>
        <v>"100000000000000"|"100000000000000"|"01"|"01"|"01"|"01"|"01"|"01"|"11"|"06"01"|"01"|"2000"|""|"Materiales  y Suministros"|"98576247"|"0"|"0"|"98576247"|"0"|"330.59"|"3057004.1"|"3057334.69"|"95518912.31"</v>
      </c>
    </row>
    <row r="28" spans="1:26" s="6" customFormat="1" ht="28.5" customHeight="1" x14ac:dyDescent="0.2">
      <c r="A28" s="163"/>
      <c r="B28" s="145" t="s">
        <v>231</v>
      </c>
      <c r="C28" s="145" t="s">
        <v>231</v>
      </c>
      <c r="D28" s="145" t="s">
        <v>202</v>
      </c>
      <c r="E28" s="145" t="s">
        <v>202</v>
      </c>
      <c r="F28" s="145" t="s">
        <v>202</v>
      </c>
      <c r="G28" s="145" t="s">
        <v>202</v>
      </c>
      <c r="H28" s="145" t="s">
        <v>202</v>
      </c>
      <c r="I28" s="145" t="s">
        <v>202</v>
      </c>
      <c r="J28" s="145">
        <v>11</v>
      </c>
      <c r="K28" s="145" t="s">
        <v>292</v>
      </c>
      <c r="L28" s="145" t="s">
        <v>202</v>
      </c>
      <c r="M28" s="145" t="s">
        <v>202</v>
      </c>
      <c r="N28" s="145"/>
      <c r="O28" s="145">
        <v>2100</v>
      </c>
      <c r="P28" s="159" t="s">
        <v>304</v>
      </c>
      <c r="Q28" s="164">
        <v>25292312</v>
      </c>
      <c r="R28" s="164">
        <v>0</v>
      </c>
      <c r="S28" s="164">
        <v>12417.84</v>
      </c>
      <c r="T28" s="164">
        <v>25279894.16</v>
      </c>
      <c r="U28" s="164">
        <v>0</v>
      </c>
      <c r="V28" s="164">
        <v>330.59</v>
      </c>
      <c r="W28" s="164">
        <v>87418.09</v>
      </c>
      <c r="X28" s="164">
        <v>87748.68</v>
      </c>
      <c r="Y28" s="164">
        <v>25192145.48</v>
      </c>
      <c r="Z28" s="1" t="str">
        <f t="shared" si="0"/>
        <v>"100000000000000"|"100000000000000"|"01"|"01"|"01"|"01"|"01"|"01"|"11"|"06"01"|"01"|""|"2100"|"Materiales  de   Administración,     Emisión   de    Documentos    y Artículos Oficiales"|"25292312"|"0"|"12417.84"|"25279894.16"|"0"|"330.59"|"87418.09"|"87748.68"|"25192145.48"</v>
      </c>
    </row>
    <row r="29" spans="1:26" s="1" customFormat="1" ht="15.95" customHeight="1" x14ac:dyDescent="0.2">
      <c r="A29" s="135"/>
      <c r="B29" s="149" t="s">
        <v>231</v>
      </c>
      <c r="C29" s="149" t="s">
        <v>231</v>
      </c>
      <c r="D29" s="149" t="s">
        <v>202</v>
      </c>
      <c r="E29" s="149" t="s">
        <v>202</v>
      </c>
      <c r="F29" s="149" t="s">
        <v>202</v>
      </c>
      <c r="G29" s="149" t="s">
        <v>202</v>
      </c>
      <c r="H29" s="149" t="s">
        <v>202</v>
      </c>
      <c r="I29" s="149" t="s">
        <v>202</v>
      </c>
      <c r="J29" s="149">
        <v>11</v>
      </c>
      <c r="K29" s="149" t="s">
        <v>292</v>
      </c>
      <c r="L29" s="149" t="s">
        <v>202</v>
      </c>
      <c r="M29" s="149" t="s">
        <v>202</v>
      </c>
      <c r="N29" s="149"/>
      <c r="O29" s="149">
        <v>2111</v>
      </c>
      <c r="P29" s="159" t="s">
        <v>305</v>
      </c>
      <c r="Q29" s="146">
        <v>8852309.1999999993</v>
      </c>
      <c r="R29" s="146">
        <v>0</v>
      </c>
      <c r="S29" s="146">
        <v>4346.24</v>
      </c>
      <c r="T29" s="146">
        <v>8847962.9600000009</v>
      </c>
      <c r="U29" s="146">
        <v>0</v>
      </c>
      <c r="V29" s="146">
        <v>115.71</v>
      </c>
      <c r="W29" s="146">
        <v>30596.33</v>
      </c>
      <c r="X29" s="146">
        <v>30712.04</v>
      </c>
      <c r="Y29" s="146">
        <v>8817250.9199999999</v>
      </c>
      <c r="Z29" s="1" t="str">
        <f t="shared" si="0"/>
        <v>"100000000000000"|"100000000000000"|"01"|"01"|"01"|"01"|"01"|"01"|"11"|"06"01"|"01"|""|"2111"|"Materiales  y útiles de oficina"|"8852309.2"|"0"|"4346.24"|"8847962.96"|"0"|"115.71"|"30596.33"|"30712.04"|"8817250.92"</v>
      </c>
    </row>
    <row r="30" spans="1:26" s="1" customFormat="1" ht="15.95" customHeight="1" x14ac:dyDescent="0.2">
      <c r="A30" s="135"/>
      <c r="B30" s="149" t="s">
        <v>231</v>
      </c>
      <c r="C30" s="149" t="s">
        <v>231</v>
      </c>
      <c r="D30" s="149" t="s">
        <v>202</v>
      </c>
      <c r="E30" s="149" t="s">
        <v>202</v>
      </c>
      <c r="F30" s="149" t="s">
        <v>202</v>
      </c>
      <c r="G30" s="149" t="s">
        <v>202</v>
      </c>
      <c r="H30" s="149" t="s">
        <v>202</v>
      </c>
      <c r="I30" s="149" t="s">
        <v>202</v>
      </c>
      <c r="J30" s="149">
        <v>11</v>
      </c>
      <c r="K30" s="149" t="s">
        <v>292</v>
      </c>
      <c r="L30" s="149" t="s">
        <v>202</v>
      </c>
      <c r="M30" s="149" t="s">
        <v>202</v>
      </c>
      <c r="N30" s="149"/>
      <c r="O30" s="149">
        <v>2112</v>
      </c>
      <c r="P30" s="159" t="s">
        <v>306</v>
      </c>
      <c r="Q30" s="146">
        <v>5058462.4000000004</v>
      </c>
      <c r="R30" s="146">
        <v>0</v>
      </c>
      <c r="S30" s="146">
        <v>2483.5700000000002</v>
      </c>
      <c r="T30" s="146">
        <v>5055978.83</v>
      </c>
      <c r="U30" s="146">
        <v>0</v>
      </c>
      <c r="V30" s="146">
        <v>66.12</v>
      </c>
      <c r="W30" s="146">
        <v>17483.62</v>
      </c>
      <c r="X30" s="146">
        <v>17549.740000000002</v>
      </c>
      <c r="Y30" s="146">
        <v>5038429.0999999996</v>
      </c>
      <c r="Z30" s="1" t="str">
        <f t="shared" si="0"/>
        <v>"100000000000000"|"100000000000000"|"01"|"01"|"01"|"01"|"01"|"01"|"11"|"06"01"|"01"|""|"2112"|"Enseres de oficina"|"5058462.4"|"0"|"2483.57"|"5055978.83"|"0"|"66.12"|"17483.62"|"17549.74"|"5038429.1"</v>
      </c>
    </row>
    <row r="31" spans="1:26" s="1" customFormat="1" ht="15.95" customHeight="1" x14ac:dyDescent="0.2">
      <c r="A31" s="135"/>
      <c r="B31" s="149" t="s">
        <v>231</v>
      </c>
      <c r="C31" s="149" t="s">
        <v>231</v>
      </c>
      <c r="D31" s="149" t="s">
        <v>202</v>
      </c>
      <c r="E31" s="149" t="s">
        <v>202</v>
      </c>
      <c r="F31" s="149" t="s">
        <v>202</v>
      </c>
      <c r="G31" s="149" t="s">
        <v>202</v>
      </c>
      <c r="H31" s="149" t="s">
        <v>202</v>
      </c>
      <c r="I31" s="149" t="s">
        <v>202</v>
      </c>
      <c r="J31" s="149">
        <v>11</v>
      </c>
      <c r="K31" s="149" t="s">
        <v>292</v>
      </c>
      <c r="L31" s="149" t="s">
        <v>202</v>
      </c>
      <c r="M31" s="149" t="s">
        <v>202</v>
      </c>
      <c r="N31" s="149"/>
      <c r="O31" s="149">
        <v>2200</v>
      </c>
      <c r="P31" s="159" t="s">
        <v>31</v>
      </c>
      <c r="Q31" s="146">
        <v>23932450</v>
      </c>
      <c r="R31" s="146">
        <v>0</v>
      </c>
      <c r="S31" s="146">
        <v>7387.21</v>
      </c>
      <c r="T31" s="146">
        <v>23925062.789999999</v>
      </c>
      <c r="U31" s="146">
        <v>0</v>
      </c>
      <c r="V31" s="146">
        <v>0</v>
      </c>
      <c r="W31" s="146">
        <v>1440.01</v>
      </c>
      <c r="X31" s="146">
        <v>1440.01</v>
      </c>
      <c r="Y31" s="146">
        <v>23923622.780000001</v>
      </c>
      <c r="Z31" s="1" t="str">
        <f t="shared" si="0"/>
        <v>"100000000000000"|"100000000000000"|"01"|"01"|"01"|"01"|"01"|"01"|"11"|"06"01"|"01"|""|"2200"|"Alimentos y Utensilios"|"23932450"|"0"|"7387.21"|"23925062.79"|"0"|"0"|"1440.01"|"1440.01"|"23923622.78"</v>
      </c>
    </row>
    <row r="32" spans="1:26" s="1" customFormat="1" ht="15.95" customHeight="1" x14ac:dyDescent="0.2">
      <c r="A32" s="135"/>
      <c r="B32" s="149" t="s">
        <v>231</v>
      </c>
      <c r="C32" s="149" t="s">
        <v>231</v>
      </c>
      <c r="D32" s="149" t="s">
        <v>202</v>
      </c>
      <c r="E32" s="149" t="s">
        <v>202</v>
      </c>
      <c r="F32" s="149" t="s">
        <v>202</v>
      </c>
      <c r="G32" s="149" t="s">
        <v>202</v>
      </c>
      <c r="H32" s="149" t="s">
        <v>202</v>
      </c>
      <c r="I32" s="149" t="s">
        <v>202</v>
      </c>
      <c r="J32" s="149">
        <v>11</v>
      </c>
      <c r="K32" s="149" t="s">
        <v>292</v>
      </c>
      <c r="L32" s="149" t="s">
        <v>202</v>
      </c>
      <c r="M32" s="149" t="s">
        <v>202</v>
      </c>
      <c r="N32" s="149"/>
      <c r="O32" s="149">
        <v>2210</v>
      </c>
      <c r="P32" s="159" t="s">
        <v>307</v>
      </c>
      <c r="Q32" s="146">
        <v>16752715</v>
      </c>
      <c r="R32" s="146">
        <v>0</v>
      </c>
      <c r="S32" s="146">
        <v>5171.05</v>
      </c>
      <c r="T32" s="146">
        <v>16747543.949999999</v>
      </c>
      <c r="U32" s="146">
        <v>0</v>
      </c>
      <c r="V32" s="146">
        <v>0</v>
      </c>
      <c r="W32" s="146">
        <v>1008.01</v>
      </c>
      <c r="X32" s="146">
        <v>1008.01</v>
      </c>
      <c r="Y32" s="146">
        <v>16746535.949999999</v>
      </c>
      <c r="Z32" s="1" t="str">
        <f t="shared" si="0"/>
        <v>"100000000000000"|"100000000000000"|"01"|"01"|"01"|"01"|"01"|"01"|"11"|"06"01"|"01"|""|"2210"|"Productos alimenticios para personas"|"16752715"|"0"|"5171.05"|"16747543.95"|"0"|"0"|"1008.01"|"1008.01"|"16746535.95"</v>
      </c>
    </row>
    <row r="33" spans="1:26" s="1" customFormat="1" ht="15.95" customHeight="1" x14ac:dyDescent="0.2">
      <c r="A33" s="135"/>
      <c r="B33" s="149" t="s">
        <v>231</v>
      </c>
      <c r="C33" s="149" t="s">
        <v>231</v>
      </c>
      <c r="D33" s="149" t="s">
        <v>202</v>
      </c>
      <c r="E33" s="149" t="s">
        <v>202</v>
      </c>
      <c r="F33" s="149" t="s">
        <v>202</v>
      </c>
      <c r="G33" s="149" t="s">
        <v>202</v>
      </c>
      <c r="H33" s="149" t="s">
        <v>202</v>
      </c>
      <c r="I33" s="149" t="s">
        <v>202</v>
      </c>
      <c r="J33" s="149">
        <v>11</v>
      </c>
      <c r="K33" s="149" t="s">
        <v>292</v>
      </c>
      <c r="L33" s="149" t="s">
        <v>202</v>
      </c>
      <c r="M33" s="149" t="s">
        <v>202</v>
      </c>
      <c r="N33" s="149"/>
      <c r="O33" s="149">
        <v>2211</v>
      </c>
      <c r="P33" s="159" t="s">
        <v>307</v>
      </c>
      <c r="Q33" s="146">
        <v>16752715</v>
      </c>
      <c r="R33" s="146">
        <v>0</v>
      </c>
      <c r="S33" s="146">
        <v>5171.05</v>
      </c>
      <c r="T33" s="146">
        <v>16747543.949999999</v>
      </c>
      <c r="U33" s="146">
        <v>0</v>
      </c>
      <c r="V33" s="146">
        <v>0</v>
      </c>
      <c r="W33" s="146">
        <v>1008.01</v>
      </c>
      <c r="X33" s="146">
        <v>1008.01</v>
      </c>
      <c r="Y33" s="146">
        <v>16746535.949999999</v>
      </c>
      <c r="Z33" s="1" t="str">
        <f t="shared" si="0"/>
        <v>"100000000000000"|"100000000000000"|"01"|"01"|"01"|"01"|"01"|"01"|"11"|"06"01"|"01"|""|"2211"|"Productos alimenticios para personas"|"16752715"|"0"|"5171.05"|"16747543.95"|"0"|"0"|"1008.01"|"1008.01"|"16746535.95"</v>
      </c>
    </row>
    <row r="34" spans="1:26" s="1" customFormat="1" ht="15.95" customHeight="1" x14ac:dyDescent="0.2">
      <c r="A34" s="135"/>
      <c r="B34" s="149" t="s">
        <v>231</v>
      </c>
      <c r="C34" s="149" t="s">
        <v>231</v>
      </c>
      <c r="D34" s="149" t="s">
        <v>202</v>
      </c>
      <c r="E34" s="149" t="s">
        <v>202</v>
      </c>
      <c r="F34" s="149" t="s">
        <v>202</v>
      </c>
      <c r="G34" s="149" t="s">
        <v>202</v>
      </c>
      <c r="H34" s="149" t="s">
        <v>202</v>
      </c>
      <c r="I34" s="149" t="s">
        <v>202</v>
      </c>
      <c r="J34" s="149">
        <v>11</v>
      </c>
      <c r="K34" s="149" t="s">
        <v>292</v>
      </c>
      <c r="L34" s="149" t="s">
        <v>202</v>
      </c>
      <c r="M34" s="149" t="s">
        <v>202</v>
      </c>
      <c r="N34" s="149"/>
      <c r="O34" s="149">
        <v>2230</v>
      </c>
      <c r="P34" s="159" t="s">
        <v>308</v>
      </c>
      <c r="Q34" s="146">
        <v>7179735</v>
      </c>
      <c r="R34" s="146">
        <v>0</v>
      </c>
      <c r="S34" s="146">
        <v>2216.16</v>
      </c>
      <c r="T34" s="146">
        <v>7177518.8399999999</v>
      </c>
      <c r="U34" s="146">
        <v>0</v>
      </c>
      <c r="V34" s="146">
        <v>0</v>
      </c>
      <c r="W34" s="146">
        <v>432</v>
      </c>
      <c r="X34" s="146">
        <v>432</v>
      </c>
      <c r="Y34" s="146">
        <v>7177086.8300000001</v>
      </c>
      <c r="Z34" s="1" t="str">
        <f t="shared" si="0"/>
        <v>"100000000000000"|"100000000000000"|"01"|"01"|"01"|"01"|"01"|"01"|"11"|"06"01"|"01"|""|"2230"|"Utensilios para el servicio de alimentación"|"7179735"|"0"|"2216.16"|"7177518.84"|"0"|"0"|"432"|"432"|"7177086.83"</v>
      </c>
    </row>
    <row r="35" spans="1:26" s="1" customFormat="1" ht="15.95" customHeight="1" x14ac:dyDescent="0.2">
      <c r="A35" s="135"/>
      <c r="B35" s="149" t="s">
        <v>231</v>
      </c>
      <c r="C35" s="149" t="s">
        <v>231</v>
      </c>
      <c r="D35" s="149" t="s">
        <v>202</v>
      </c>
      <c r="E35" s="149" t="s">
        <v>202</v>
      </c>
      <c r="F35" s="149" t="s">
        <v>202</v>
      </c>
      <c r="G35" s="149" t="s">
        <v>202</v>
      </c>
      <c r="H35" s="149" t="s">
        <v>202</v>
      </c>
      <c r="I35" s="149" t="s">
        <v>202</v>
      </c>
      <c r="J35" s="149">
        <v>11</v>
      </c>
      <c r="K35" s="149" t="s">
        <v>292</v>
      </c>
      <c r="L35" s="149" t="s">
        <v>202</v>
      </c>
      <c r="M35" s="149" t="s">
        <v>202</v>
      </c>
      <c r="N35" s="149"/>
      <c r="O35" s="149">
        <v>2231</v>
      </c>
      <c r="P35" s="159" t="s">
        <v>308</v>
      </c>
      <c r="Q35" s="146">
        <v>7179735</v>
      </c>
      <c r="R35" s="146">
        <v>0</v>
      </c>
      <c r="S35" s="146">
        <v>2216.16</v>
      </c>
      <c r="T35" s="146">
        <v>7177518.8399999999</v>
      </c>
      <c r="U35" s="146">
        <v>0</v>
      </c>
      <c r="V35" s="146">
        <v>0</v>
      </c>
      <c r="W35" s="146">
        <v>432</v>
      </c>
      <c r="X35" s="146">
        <v>432</v>
      </c>
      <c r="Y35" s="146">
        <v>7177086.8300000001</v>
      </c>
      <c r="Z35" s="1" t="str">
        <f t="shared" si="0"/>
        <v>"100000000000000"|"100000000000000"|"01"|"01"|"01"|"01"|"01"|"01"|"11"|"06"01"|"01"|""|"2231"|"Utensilios para el servicio de alimentación"|"7179735"|"0"|"2216.16"|"7177518.84"|"0"|"0"|"432"|"432"|"7177086.83"</v>
      </c>
    </row>
    <row r="36" spans="1:26" s="1" customFormat="1" ht="15.95" customHeight="1" thickBot="1" x14ac:dyDescent="0.25">
      <c r="A36" s="135"/>
      <c r="B36" s="165" t="s">
        <v>88</v>
      </c>
      <c r="C36" s="165" t="s">
        <v>88</v>
      </c>
      <c r="D36" s="166" t="s">
        <v>88</v>
      </c>
      <c r="E36" s="166" t="s">
        <v>88</v>
      </c>
      <c r="F36" s="166" t="s">
        <v>88</v>
      </c>
      <c r="G36" s="166" t="s">
        <v>88</v>
      </c>
      <c r="H36" s="166" t="s">
        <v>88</v>
      </c>
      <c r="I36" s="166" t="s">
        <v>88</v>
      </c>
      <c r="J36" s="166" t="s">
        <v>88</v>
      </c>
      <c r="K36" s="166" t="s">
        <v>88</v>
      </c>
      <c r="L36" s="166" t="s">
        <v>88</v>
      </c>
      <c r="M36" s="166" t="s">
        <v>88</v>
      </c>
      <c r="N36" s="166" t="s">
        <v>88</v>
      </c>
      <c r="O36" s="166" t="s">
        <v>88</v>
      </c>
      <c r="P36" s="167" t="s">
        <v>88</v>
      </c>
      <c r="Q36" s="152" t="s">
        <v>88</v>
      </c>
      <c r="R36" s="152" t="s">
        <v>88</v>
      </c>
      <c r="S36" s="152" t="s">
        <v>88</v>
      </c>
      <c r="T36" s="152" t="s">
        <v>88</v>
      </c>
      <c r="U36" s="152" t="s">
        <v>88</v>
      </c>
      <c r="V36" s="152" t="s">
        <v>88</v>
      </c>
      <c r="W36" s="152" t="s">
        <v>88</v>
      </c>
      <c r="X36" s="152" t="s">
        <v>88</v>
      </c>
      <c r="Y36" s="152" t="s">
        <v>201</v>
      </c>
      <c r="Z36" s="1" t="str">
        <f t="shared" si="0"/>
        <v>"…"|"…"|"…"|"…"|"…"|"…"|"…"|"…"|"…"|"…"…"|"…"|"…"|"…"|"…"|"…"|"…"|"…"|"…"|"…"|"…"|"…"|"…"|".."</v>
      </c>
    </row>
    <row r="37" spans="1:26" ht="15.75" thickBot="1" x14ac:dyDescent="0.3"/>
    <row r="38" spans="1:26" ht="35.1" customHeight="1" thickBot="1" x14ac:dyDescent="0.3">
      <c r="A38" s="34" t="s">
        <v>701</v>
      </c>
      <c r="B38" s="34">
        <v>1</v>
      </c>
      <c r="C38" s="34">
        <v>2</v>
      </c>
      <c r="D38" s="34">
        <v>3</v>
      </c>
      <c r="E38" s="34">
        <v>4</v>
      </c>
      <c r="F38" s="34">
        <v>5</v>
      </c>
      <c r="G38" s="34">
        <v>6</v>
      </c>
      <c r="H38" s="34">
        <v>7</v>
      </c>
      <c r="I38" s="34">
        <v>8</v>
      </c>
      <c r="J38" s="34">
        <v>9</v>
      </c>
      <c r="K38" s="34">
        <v>10</v>
      </c>
      <c r="L38" s="34">
        <v>11</v>
      </c>
      <c r="M38" s="34">
        <v>12</v>
      </c>
      <c r="N38" s="34">
        <v>13</v>
      </c>
      <c r="O38" s="34">
        <v>14</v>
      </c>
      <c r="P38" s="28">
        <v>15</v>
      </c>
      <c r="Q38" s="28">
        <v>16</v>
      </c>
      <c r="R38" s="28">
        <v>17</v>
      </c>
      <c r="S38" s="28">
        <v>18</v>
      </c>
      <c r="T38" s="28">
        <v>19</v>
      </c>
      <c r="U38" s="28">
        <v>20</v>
      </c>
      <c r="V38" s="28">
        <v>21</v>
      </c>
      <c r="W38" s="28">
        <v>22</v>
      </c>
      <c r="X38" s="28">
        <v>23</v>
      </c>
      <c r="Y38" s="28">
        <v>24</v>
      </c>
    </row>
    <row r="39" spans="1:26" ht="78" customHeight="1" x14ac:dyDescent="0.25">
      <c r="A39" s="20" t="s">
        <v>745</v>
      </c>
      <c r="B39" s="22" t="s">
        <v>789</v>
      </c>
      <c r="C39" s="22" t="s">
        <v>789</v>
      </c>
      <c r="D39" s="22" t="s">
        <v>747</v>
      </c>
      <c r="E39" s="22" t="s">
        <v>747</v>
      </c>
      <c r="F39" s="22" t="s">
        <v>747</v>
      </c>
      <c r="G39" s="22" t="s">
        <v>747</v>
      </c>
      <c r="H39" s="22" t="s">
        <v>747</v>
      </c>
      <c r="I39" s="22" t="s">
        <v>747</v>
      </c>
      <c r="J39" s="22" t="s">
        <v>747</v>
      </c>
      <c r="K39" s="22" t="s">
        <v>747</v>
      </c>
      <c r="L39" s="22" t="s">
        <v>747</v>
      </c>
      <c r="M39" s="22" t="s">
        <v>747</v>
      </c>
      <c r="N39" s="22" t="s">
        <v>747</v>
      </c>
      <c r="O39" s="22" t="s">
        <v>747</v>
      </c>
      <c r="P39" s="21" t="s">
        <v>733</v>
      </c>
      <c r="Q39" s="22" t="s">
        <v>747</v>
      </c>
      <c r="R39" s="22" t="s">
        <v>747</v>
      </c>
      <c r="S39" s="22" t="s">
        <v>747</v>
      </c>
      <c r="T39" s="22" t="s">
        <v>747</v>
      </c>
      <c r="U39" s="22" t="s">
        <v>747</v>
      </c>
      <c r="V39" s="22" t="s">
        <v>747</v>
      </c>
      <c r="W39" s="22" t="s">
        <v>747</v>
      </c>
      <c r="X39" s="22" t="s">
        <v>747</v>
      </c>
      <c r="Y39" s="22" t="s">
        <v>747</v>
      </c>
    </row>
    <row r="40" spans="1:26" ht="38.1" customHeight="1" x14ac:dyDescent="0.25">
      <c r="A40" s="23" t="s">
        <v>704</v>
      </c>
      <c r="B40" s="24" t="s">
        <v>750</v>
      </c>
      <c r="C40" s="24" t="s">
        <v>750</v>
      </c>
      <c r="D40" s="24" t="s">
        <v>781</v>
      </c>
      <c r="E40" s="24" t="s">
        <v>781</v>
      </c>
      <c r="F40" s="24" t="s">
        <v>781</v>
      </c>
      <c r="G40" s="24" t="s">
        <v>781</v>
      </c>
      <c r="H40" s="24" t="s">
        <v>781</v>
      </c>
      <c r="I40" s="24" t="s">
        <v>781</v>
      </c>
      <c r="J40" s="24" t="s">
        <v>781</v>
      </c>
      <c r="K40" s="24" t="s">
        <v>781</v>
      </c>
      <c r="L40" s="24" t="s">
        <v>781</v>
      </c>
      <c r="M40" s="24" t="s">
        <v>781</v>
      </c>
      <c r="N40" s="24" t="s">
        <v>785</v>
      </c>
      <c r="O40" s="24" t="s">
        <v>785</v>
      </c>
      <c r="P40" s="24" t="s">
        <v>705</v>
      </c>
      <c r="Q40" s="24" t="s">
        <v>706</v>
      </c>
      <c r="R40" s="24" t="s">
        <v>706</v>
      </c>
      <c r="S40" s="24" t="s">
        <v>706</v>
      </c>
      <c r="T40" s="24" t="s">
        <v>706</v>
      </c>
      <c r="U40" s="24" t="s">
        <v>706</v>
      </c>
      <c r="V40" s="24" t="s">
        <v>706</v>
      </c>
      <c r="W40" s="24" t="s">
        <v>706</v>
      </c>
      <c r="X40" s="24" t="s">
        <v>706</v>
      </c>
      <c r="Y40" s="24" t="s">
        <v>706</v>
      </c>
    </row>
    <row r="41" spans="1:26" ht="172.5" customHeight="1" thickBot="1" x14ac:dyDescent="0.3">
      <c r="A41" s="25" t="s">
        <v>707</v>
      </c>
      <c r="B41" s="26" t="s">
        <v>751</v>
      </c>
      <c r="C41" s="27" t="s">
        <v>1006</v>
      </c>
      <c r="D41" s="27" t="s">
        <v>1007</v>
      </c>
      <c r="E41" s="27" t="s">
        <v>1008</v>
      </c>
      <c r="F41" s="27" t="s">
        <v>1009</v>
      </c>
      <c r="G41" s="27" t="s">
        <v>1010</v>
      </c>
      <c r="H41" s="27" t="s">
        <v>1011</v>
      </c>
      <c r="I41" s="27" t="s">
        <v>1012</v>
      </c>
      <c r="J41" s="27" t="s">
        <v>1013</v>
      </c>
      <c r="K41" s="27" t="s">
        <v>1014</v>
      </c>
      <c r="L41" s="27" t="s">
        <v>1015</v>
      </c>
      <c r="M41" s="27" t="s">
        <v>1016</v>
      </c>
      <c r="N41" s="27" t="s">
        <v>1017</v>
      </c>
      <c r="O41" s="27" t="s">
        <v>1018</v>
      </c>
      <c r="P41" s="27" t="s">
        <v>1019</v>
      </c>
      <c r="Q41" s="27" t="s">
        <v>1020</v>
      </c>
      <c r="R41" s="27" t="s">
        <v>1021</v>
      </c>
      <c r="S41" s="27" t="s">
        <v>1022</v>
      </c>
      <c r="T41" s="27" t="s">
        <v>1023</v>
      </c>
      <c r="U41" s="27" t="s">
        <v>1024</v>
      </c>
      <c r="V41" s="27" t="s">
        <v>1025</v>
      </c>
      <c r="W41" s="27" t="s">
        <v>1026</v>
      </c>
      <c r="X41" s="27" t="s">
        <v>1027</v>
      </c>
      <c r="Y41" s="27" t="s">
        <v>1028</v>
      </c>
    </row>
    <row r="42" spans="1:26" ht="15.75" thickBot="1" x14ac:dyDescent="0.3"/>
    <row r="43" spans="1:26" ht="29.25" customHeight="1" thickBot="1" x14ac:dyDescent="0.3">
      <c r="A43" s="300" t="s">
        <v>709</v>
      </c>
      <c r="B43" s="300"/>
      <c r="C43" s="300"/>
      <c r="D43" s="300"/>
      <c r="E43" s="300"/>
      <c r="F43" s="300"/>
      <c r="G43" s="300"/>
    </row>
    <row r="44" spans="1:26" ht="28.5" customHeight="1" x14ac:dyDescent="0.25">
      <c r="A44" s="336" t="s">
        <v>713</v>
      </c>
      <c r="B44" s="338" t="s">
        <v>752</v>
      </c>
      <c r="C44" s="338"/>
      <c r="D44" s="338"/>
      <c r="E44" s="338"/>
      <c r="F44" s="338"/>
      <c r="G44" s="338"/>
    </row>
    <row r="45" spans="1:26" ht="28.5" customHeight="1" x14ac:dyDescent="0.25">
      <c r="A45" s="337"/>
      <c r="B45" s="339" t="s">
        <v>743</v>
      </c>
      <c r="C45" s="339"/>
      <c r="D45" s="339"/>
      <c r="E45" s="339"/>
      <c r="F45" s="339"/>
      <c r="G45" s="339"/>
    </row>
    <row r="46" spans="1:26" ht="28.5" customHeight="1" thickBot="1" x14ac:dyDescent="0.3">
      <c r="A46" s="332"/>
      <c r="B46" s="334" t="s">
        <v>711</v>
      </c>
      <c r="C46" s="334"/>
      <c r="D46" s="334"/>
      <c r="E46" s="334"/>
      <c r="F46" s="334"/>
      <c r="G46" s="334"/>
    </row>
    <row r="47" spans="1:26" ht="38.25" customHeight="1" thickBot="1" x14ac:dyDescent="0.3">
      <c r="A47" s="28" t="s">
        <v>712</v>
      </c>
      <c r="B47" s="304" t="s">
        <v>1219</v>
      </c>
      <c r="C47" s="304"/>
      <c r="D47" s="304"/>
      <c r="E47" s="304"/>
      <c r="F47" s="304"/>
      <c r="G47" s="304"/>
    </row>
  </sheetData>
  <mergeCells count="9">
    <mergeCell ref="B47:G47"/>
    <mergeCell ref="B12:Y12"/>
    <mergeCell ref="B13:Y13"/>
    <mergeCell ref="J14:M14"/>
    <mergeCell ref="A43:G43"/>
    <mergeCell ref="A44:A46"/>
    <mergeCell ref="B44:G44"/>
    <mergeCell ref="B45:G45"/>
    <mergeCell ref="B46:G46"/>
  </mergeCells>
  <pageMargins left="0.25" right="0.25" top="0.75" bottom="0.75" header="0.3" footer="0.3"/>
  <pageSetup scale="70" orientation="portrait" r:id="rId1"/>
  <ignoredErrors>
    <ignoredError sqref="B15:E15 G16:J35 G15:J15 M15 M16:M35 F15:F35 K15:L35 B17:E17 C16:E16 B19:E35 D18:E18" numberStoredAsText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4342-B266-4146-9E61-51D3F924428A}">
  <sheetPr>
    <tabColor rgb="FFDAD6BC"/>
  </sheetPr>
  <dimension ref="A1:M63"/>
  <sheetViews>
    <sheetView showGridLines="0" zoomScale="70" zoomScaleNormal="70" workbookViewId="0">
      <selection activeCell="M15" sqref="M15"/>
    </sheetView>
  </sheetViews>
  <sheetFormatPr baseColWidth="10" defaultColWidth="11.42578125" defaultRowHeight="12.75" x14ac:dyDescent="0.2"/>
  <cols>
    <col min="1" max="1" width="28" style="1" customWidth="1"/>
    <col min="2" max="2" width="21.140625" style="154" customWidth="1"/>
    <col min="3" max="3" width="53.5703125" style="1" customWidth="1"/>
    <col min="4" max="4" width="29.28515625" style="1" customWidth="1"/>
    <col min="5" max="5" width="25.85546875" style="1" customWidth="1"/>
    <col min="6" max="6" width="26.85546875" style="1" customWidth="1"/>
    <col min="7" max="7" width="24.42578125" style="1" customWidth="1"/>
    <col min="8" max="8" width="24.85546875" style="1" customWidth="1"/>
    <col min="9" max="10" width="23.28515625" style="1" customWidth="1"/>
    <col min="11" max="11" width="26.7109375" style="1" customWidth="1"/>
    <col min="12" max="12" width="25.7109375" style="1" customWidth="1"/>
    <col min="13" max="14" width="11.5703125" style="1" customWidth="1"/>
    <col min="15" max="16384" width="11.42578125" style="1"/>
  </cols>
  <sheetData>
    <row r="1" spans="1:13" x14ac:dyDescent="0.2">
      <c r="B1" s="1"/>
    </row>
    <row r="2" spans="1:13" ht="15.75" x14ac:dyDescent="0.25">
      <c r="A2" s="2" t="s">
        <v>992</v>
      </c>
      <c r="B2" s="3"/>
    </row>
    <row r="3" spans="1:13" ht="15" x14ac:dyDescent="0.25">
      <c r="A3" s="3"/>
      <c r="B3" s="3"/>
    </row>
    <row r="4" spans="1:13" ht="19.5" customHeight="1" x14ac:dyDescent="0.25">
      <c r="A4" s="4" t="s">
        <v>699</v>
      </c>
      <c r="B4" s="3"/>
    </row>
    <row r="5" spans="1:13" ht="15" x14ac:dyDescent="0.25">
      <c r="A5" s="5" t="s">
        <v>1220</v>
      </c>
      <c r="B5" s="3"/>
    </row>
    <row r="6" spans="1:13" ht="15" x14ac:dyDescent="0.25">
      <c r="A6" s="5" t="s">
        <v>700</v>
      </c>
      <c r="B6" s="134" t="s">
        <v>993</v>
      </c>
    </row>
    <row r="7" spans="1:13" ht="15" x14ac:dyDescent="0.25">
      <c r="A7" s="3"/>
      <c r="B7" s="6" t="s">
        <v>819</v>
      </c>
    </row>
    <row r="8" spans="1:13" ht="15" x14ac:dyDescent="0.25">
      <c r="A8" s="3"/>
      <c r="B8" s="6" t="s">
        <v>820</v>
      </c>
    </row>
    <row r="9" spans="1:13" ht="15" x14ac:dyDescent="0.25">
      <c r="A9" s="3"/>
      <c r="B9" s="6" t="s">
        <v>1192</v>
      </c>
    </row>
    <row r="10" spans="1:13" x14ac:dyDescent="0.2">
      <c r="A10" s="135"/>
      <c r="B10" s="136"/>
      <c r="C10" s="135"/>
      <c r="D10" s="135"/>
      <c r="E10" s="135"/>
      <c r="F10" s="135"/>
      <c r="G10" s="135"/>
      <c r="H10" s="135"/>
      <c r="I10" s="135"/>
      <c r="J10" s="135"/>
    </row>
    <row r="11" spans="1:13" s="62" customFormat="1" ht="13.5" thickBot="1" x14ac:dyDescent="0.25">
      <c r="A11" s="137"/>
      <c r="B11" s="137">
        <v>1</v>
      </c>
      <c r="C11" s="137">
        <v>2</v>
      </c>
      <c r="D11" s="137">
        <v>3</v>
      </c>
      <c r="E11" s="137">
        <v>4</v>
      </c>
      <c r="F11" s="137">
        <v>5</v>
      </c>
      <c r="G11" s="137">
        <v>6</v>
      </c>
      <c r="H11" s="137">
        <v>7</v>
      </c>
      <c r="I11" s="137">
        <v>8</v>
      </c>
      <c r="J11" s="137">
        <v>9</v>
      </c>
      <c r="K11" s="62">
        <v>10</v>
      </c>
      <c r="L11" s="62">
        <v>11</v>
      </c>
    </row>
    <row r="12" spans="1:13" ht="20.100000000000001" customHeight="1" x14ac:dyDescent="0.2">
      <c r="A12" s="135"/>
      <c r="B12" s="325" t="s">
        <v>92</v>
      </c>
      <c r="C12" s="326"/>
      <c r="D12" s="326"/>
      <c r="E12" s="326"/>
      <c r="F12" s="326"/>
      <c r="G12" s="326"/>
      <c r="H12" s="326"/>
      <c r="I12" s="326"/>
      <c r="J12" s="326"/>
      <c r="K12" s="326"/>
      <c r="L12" s="327"/>
      <c r="M12" s="135"/>
    </row>
    <row r="13" spans="1:13" s="139" customFormat="1" ht="20.100000000000001" customHeight="1" thickBot="1" x14ac:dyDescent="0.3">
      <c r="A13" s="138"/>
      <c r="B13" s="328" t="s">
        <v>133</v>
      </c>
      <c r="C13" s="329"/>
      <c r="D13" s="329"/>
      <c r="E13" s="329"/>
      <c r="F13" s="329"/>
      <c r="G13" s="329"/>
      <c r="H13" s="329"/>
      <c r="I13" s="329"/>
      <c r="J13" s="329"/>
      <c r="K13" s="329"/>
      <c r="L13" s="330"/>
      <c r="M13" s="138"/>
    </row>
    <row r="14" spans="1:13" s="81" customFormat="1" ht="45" customHeight="1" thickBot="1" x14ac:dyDescent="0.3">
      <c r="A14" s="140"/>
      <c r="B14" s="64" t="s">
        <v>134</v>
      </c>
      <c r="C14" s="64" t="s">
        <v>22</v>
      </c>
      <c r="D14" s="64" t="s">
        <v>112</v>
      </c>
      <c r="E14" s="64" t="s">
        <v>109</v>
      </c>
      <c r="F14" s="64" t="s">
        <v>110</v>
      </c>
      <c r="G14" s="64" t="s">
        <v>16</v>
      </c>
      <c r="H14" s="64" t="s">
        <v>131</v>
      </c>
      <c r="I14" s="64" t="s">
        <v>17</v>
      </c>
      <c r="J14" s="64" t="s">
        <v>113</v>
      </c>
      <c r="K14" s="64" t="s">
        <v>74</v>
      </c>
      <c r="L14" s="64" t="s">
        <v>135</v>
      </c>
      <c r="M14" s="140"/>
    </row>
    <row r="15" spans="1:13" x14ac:dyDescent="0.2">
      <c r="A15" s="135"/>
      <c r="B15" s="141">
        <v>1000</v>
      </c>
      <c r="C15" s="142" t="s">
        <v>318</v>
      </c>
      <c r="D15" s="143">
        <v>1632571825</v>
      </c>
      <c r="E15" s="143">
        <v>8054517.1600000001</v>
      </c>
      <c r="F15" s="143">
        <v>8054517.1600000001</v>
      </c>
      <c r="G15" s="143">
        <v>1632571825</v>
      </c>
      <c r="H15" s="143">
        <v>0</v>
      </c>
      <c r="I15" s="143">
        <v>0</v>
      </c>
      <c r="J15" s="143">
        <v>115926880.3</v>
      </c>
      <c r="K15" s="144">
        <v>115926880.3</v>
      </c>
      <c r="L15" s="144">
        <v>1516644944.7</v>
      </c>
      <c r="M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&amp;"|"&amp;""""&amp;L15&amp;""""</f>
        <v>"1000"|"Servicios personales"|"1632571825"|"8054517.16"|"8054517.16"|"1632571825"|"0"|"0"|"115926880.3"|"115926880.3"|"1516644944.7"</v>
      </c>
    </row>
    <row r="16" spans="1:13" ht="12.75" customHeight="1" x14ac:dyDescent="0.2">
      <c r="A16" s="135"/>
      <c r="B16" s="145">
        <v>1100</v>
      </c>
      <c r="C16" s="146" t="s">
        <v>316</v>
      </c>
      <c r="D16" s="147">
        <v>482198268</v>
      </c>
      <c r="E16" s="147">
        <v>62725.8</v>
      </c>
      <c r="F16" s="147">
        <v>2373279.04</v>
      </c>
      <c r="G16" s="147">
        <v>479887714.75999999</v>
      </c>
      <c r="H16" s="147">
        <v>0</v>
      </c>
      <c r="I16" s="147">
        <v>0</v>
      </c>
      <c r="J16" s="147">
        <v>36761775</v>
      </c>
      <c r="K16" s="148">
        <v>36761775</v>
      </c>
      <c r="L16" s="148">
        <v>443125939.75999999</v>
      </c>
      <c r="M16" s="1" t="str">
        <f t="shared" ref="M16:M35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</f>
        <v>"1100"|"Remuneraciones al personal de carácter permanente"|"482198268"|"62725.8"|"2373279.04"|"479887714.76"|"0"|"0"|"36761775"|"36761775"|"443125939.76"</v>
      </c>
    </row>
    <row r="17" spans="1:13" x14ac:dyDescent="0.2">
      <c r="A17" s="135"/>
      <c r="B17" s="149">
        <v>1110</v>
      </c>
      <c r="C17" s="146" t="s">
        <v>87</v>
      </c>
      <c r="D17" s="147">
        <v>134506040</v>
      </c>
      <c r="E17" s="147">
        <v>0</v>
      </c>
      <c r="F17" s="147">
        <v>0</v>
      </c>
      <c r="G17" s="147">
        <v>134506040</v>
      </c>
      <c r="H17" s="147">
        <v>0</v>
      </c>
      <c r="I17" s="147">
        <v>0</v>
      </c>
      <c r="J17" s="147">
        <v>11226300</v>
      </c>
      <c r="K17" s="148">
        <v>11226300</v>
      </c>
      <c r="L17" s="148">
        <v>123279740</v>
      </c>
      <c r="M17" s="1" t="str">
        <f t="shared" si="0"/>
        <v>"1110"|"Dietas"|"134506040"|"0"|"0"|"134506040"|"0"|"0"|"11226300"|"11226300"|"123279740"</v>
      </c>
    </row>
    <row r="18" spans="1:13" x14ac:dyDescent="0.2">
      <c r="A18" s="135"/>
      <c r="B18" s="150">
        <v>1111</v>
      </c>
      <c r="C18" s="146" t="s">
        <v>87</v>
      </c>
      <c r="D18" s="147">
        <v>134506040</v>
      </c>
      <c r="E18" s="147">
        <v>0</v>
      </c>
      <c r="F18" s="147">
        <v>0</v>
      </c>
      <c r="G18" s="147">
        <v>134506040</v>
      </c>
      <c r="H18" s="147">
        <v>0</v>
      </c>
      <c r="I18" s="147">
        <v>0</v>
      </c>
      <c r="J18" s="147">
        <v>11226300</v>
      </c>
      <c r="K18" s="148">
        <v>11226300</v>
      </c>
      <c r="L18" s="148">
        <v>123279740</v>
      </c>
      <c r="M18" s="1" t="str">
        <f t="shared" si="0"/>
        <v>"1111"|"Dietas"|"134506040"|"0"|"0"|"134506040"|"0"|"0"|"11226300"|"11226300"|"123279740"</v>
      </c>
    </row>
    <row r="19" spans="1:13" x14ac:dyDescent="0.2">
      <c r="A19" s="135"/>
      <c r="B19" s="150">
        <v>1130</v>
      </c>
      <c r="C19" s="146" t="s">
        <v>300</v>
      </c>
      <c r="D19" s="147">
        <v>347692228</v>
      </c>
      <c r="E19" s="147">
        <v>62725.8</v>
      </c>
      <c r="F19" s="147">
        <v>2373279.04</v>
      </c>
      <c r="G19" s="147">
        <v>345381674.75999999</v>
      </c>
      <c r="H19" s="147">
        <v>0</v>
      </c>
      <c r="I19" s="147">
        <v>0</v>
      </c>
      <c r="J19" s="147">
        <v>25535475</v>
      </c>
      <c r="K19" s="148">
        <v>25535475</v>
      </c>
      <c r="L19" s="148">
        <v>319846199.75999999</v>
      </c>
      <c r="M19" s="1" t="str">
        <f t="shared" si="0"/>
        <v>"1130"|"Sueldos base al personal permanente"|"347692228"|"62725.8"|"2373279.04"|"345381674.76"|"0"|"0"|"25535475"|"25535475"|"319846199.76"</v>
      </c>
    </row>
    <row r="20" spans="1:13" x14ac:dyDescent="0.2">
      <c r="A20" s="135"/>
      <c r="B20" s="150">
        <v>1131</v>
      </c>
      <c r="C20" s="146" t="s">
        <v>295</v>
      </c>
      <c r="D20" s="147">
        <v>347692228</v>
      </c>
      <c r="E20" s="147">
        <v>62725.8</v>
      </c>
      <c r="F20" s="147">
        <v>2373279.04</v>
      </c>
      <c r="G20" s="147">
        <v>345381674.75999999</v>
      </c>
      <c r="H20" s="147">
        <v>0</v>
      </c>
      <c r="I20" s="147">
        <v>0</v>
      </c>
      <c r="J20" s="147">
        <v>25535475</v>
      </c>
      <c r="K20" s="148">
        <v>25535475</v>
      </c>
      <c r="L20" s="148">
        <v>319846199.75999999</v>
      </c>
      <c r="M20" s="1" t="str">
        <f t="shared" si="0"/>
        <v>"1131"|"Sueldo base"|"347692228"|"62725.8"|"2373279.04"|"345381674.76"|"0"|"0"|"25535475"|"25535475"|"319846199.76"</v>
      </c>
    </row>
    <row r="21" spans="1:13" x14ac:dyDescent="0.2">
      <c r="A21" s="135"/>
      <c r="B21" s="150">
        <v>1300</v>
      </c>
      <c r="C21" s="146" t="s">
        <v>319</v>
      </c>
      <c r="D21" s="147">
        <v>835223672</v>
      </c>
      <c r="E21" s="147">
        <v>39061.24</v>
      </c>
      <c r="F21" s="147">
        <v>4946613.03</v>
      </c>
      <c r="G21" s="147">
        <v>830316120.21000004</v>
      </c>
      <c r="H21" s="147">
        <v>0</v>
      </c>
      <c r="I21" s="147">
        <v>0</v>
      </c>
      <c r="J21" s="147">
        <v>45608541.079999998</v>
      </c>
      <c r="K21" s="148">
        <v>45608541.079999998</v>
      </c>
      <c r="L21" s="148">
        <v>784707579.13</v>
      </c>
      <c r="M21" s="1" t="str">
        <f t="shared" si="0"/>
        <v>"1300"|"Remuneraciones adicionales y especiales"|"835223672"|"39061.24"|"4946613.03"|"830316120.21"|"0"|"0"|"45608541.08"|"45608541.08"|"784707579.13"</v>
      </c>
    </row>
    <row r="22" spans="1:13" x14ac:dyDescent="0.2">
      <c r="A22" s="135"/>
      <c r="B22" s="150">
        <v>1310</v>
      </c>
      <c r="C22" s="146" t="s">
        <v>317</v>
      </c>
      <c r="D22" s="147">
        <v>11394462</v>
      </c>
      <c r="E22" s="147">
        <v>27074</v>
      </c>
      <c r="F22" s="147">
        <v>142006</v>
      </c>
      <c r="G22" s="147">
        <v>11279530</v>
      </c>
      <c r="H22" s="147">
        <v>0</v>
      </c>
      <c r="I22" s="147">
        <v>0</v>
      </c>
      <c r="J22" s="147">
        <v>717385.5</v>
      </c>
      <c r="K22" s="148">
        <v>717385.5</v>
      </c>
      <c r="L22" s="148">
        <v>10562144.5</v>
      </c>
      <c r="M22" s="1" t="str">
        <f t="shared" si="0"/>
        <v>"1310"|"Primas por anos de servicio efectivos prestados"|"11394462"|"27074"|"142006"|"11279530"|"0"|"0"|"717385.5"|"717385.5"|"10562144.5"</v>
      </c>
    </row>
    <row r="23" spans="1:13" x14ac:dyDescent="0.2">
      <c r="A23" s="135"/>
      <c r="B23" s="150">
        <v>1311</v>
      </c>
      <c r="C23" s="146" t="s">
        <v>309</v>
      </c>
      <c r="D23" s="147">
        <v>6851829</v>
      </c>
      <c r="E23" s="147">
        <v>3166</v>
      </c>
      <c r="F23" s="147">
        <v>24330</v>
      </c>
      <c r="G23" s="147">
        <v>6830665</v>
      </c>
      <c r="H23" s="147">
        <v>0</v>
      </c>
      <c r="I23" s="147">
        <v>0</v>
      </c>
      <c r="J23" s="147">
        <v>563126.5</v>
      </c>
      <c r="K23" s="148">
        <v>563126.5</v>
      </c>
      <c r="L23" s="148">
        <v>6267538.5</v>
      </c>
      <c r="M23" s="1" t="str">
        <f t="shared" si="0"/>
        <v>"1311"|"Prima por anos de servicio"|"6851829"|"3166"|"24330"|"6830665"|"0"|"0"|"563126.5"|"563126.5"|"6267538.5"</v>
      </c>
    </row>
    <row r="24" spans="1:13" x14ac:dyDescent="0.2">
      <c r="A24" s="135"/>
      <c r="B24" s="150">
        <v>1312</v>
      </c>
      <c r="C24" s="146" t="s">
        <v>302</v>
      </c>
      <c r="D24" s="147">
        <v>3793709</v>
      </c>
      <c r="E24" s="147">
        <v>14936</v>
      </c>
      <c r="F24" s="147">
        <v>117676</v>
      </c>
      <c r="G24" s="147">
        <v>3690969</v>
      </c>
      <c r="H24" s="147">
        <v>0</v>
      </c>
      <c r="I24" s="147">
        <v>0</v>
      </c>
      <c r="J24" s="147">
        <v>77301</v>
      </c>
      <c r="K24" s="148">
        <v>77301</v>
      </c>
      <c r="L24" s="148">
        <v>3613668</v>
      </c>
      <c r="M24" s="1" t="str">
        <f t="shared" si="0"/>
        <v>"1312"|"Prima de antigüedad"|"3793709"|"14936"|"117676"|"3690969"|"0"|"0"|"77301"|"77301"|"3613668"</v>
      </c>
    </row>
    <row r="25" spans="1:13" x14ac:dyDescent="0.2">
      <c r="A25" s="135"/>
      <c r="B25" s="150">
        <v>1313</v>
      </c>
      <c r="C25" s="146" t="s">
        <v>297</v>
      </c>
      <c r="D25" s="147">
        <v>748924</v>
      </c>
      <c r="E25" s="147">
        <v>8972</v>
      </c>
      <c r="F25" s="147">
        <v>0</v>
      </c>
      <c r="G25" s="147">
        <v>757896</v>
      </c>
      <c r="H25" s="147">
        <v>0</v>
      </c>
      <c r="I25" s="147">
        <v>0</v>
      </c>
      <c r="J25" s="147">
        <v>76958</v>
      </c>
      <c r="K25" s="148">
        <v>76958</v>
      </c>
      <c r="L25" s="148">
        <v>680938</v>
      </c>
      <c r="M25" s="1" t="str">
        <f t="shared" si="0"/>
        <v>"1313"|"Prima adicional por permanencia en el servicio"|"748924"|"8972"|"0"|"757896"|"0"|"0"|"76958"|"76958"|"680938"</v>
      </c>
    </row>
    <row r="26" spans="1:13" x14ac:dyDescent="0.2">
      <c r="A26" s="135"/>
      <c r="B26" s="150">
        <v>1320</v>
      </c>
      <c r="C26" s="146" t="s">
        <v>320</v>
      </c>
      <c r="D26" s="147">
        <v>105214026</v>
      </c>
      <c r="E26" s="148">
        <v>10528</v>
      </c>
      <c r="F26" s="147">
        <v>1115223</v>
      </c>
      <c r="G26" s="147">
        <v>104109331</v>
      </c>
      <c r="H26" s="147">
        <v>0</v>
      </c>
      <c r="I26" s="147">
        <v>0</v>
      </c>
      <c r="J26" s="147">
        <v>33623.79</v>
      </c>
      <c r="K26" s="148">
        <v>33623.79</v>
      </c>
      <c r="L26" s="148">
        <v>104075707.20999999</v>
      </c>
      <c r="M26" s="1" t="str">
        <f t="shared" si="0"/>
        <v>"1320"|"Primas de vacaciones dominical y gratificación de fin de año"|"105214026"|"10528"|"1115223"|"104109331"|"0"|"0"|"33623.79"|"33623.79"|"104075707.21"</v>
      </c>
    </row>
    <row r="27" spans="1:13" x14ac:dyDescent="0.2">
      <c r="A27" s="135"/>
      <c r="B27" s="150">
        <v>1321</v>
      </c>
      <c r="C27" s="146" t="s">
        <v>310</v>
      </c>
      <c r="D27" s="147">
        <v>25305833</v>
      </c>
      <c r="E27" s="147">
        <v>0</v>
      </c>
      <c r="F27" s="147">
        <v>324909</v>
      </c>
      <c r="G27" s="147">
        <v>24980924</v>
      </c>
      <c r="H27" s="147">
        <v>0</v>
      </c>
      <c r="I27" s="147">
        <v>0</v>
      </c>
      <c r="J27" s="147">
        <v>5304.77</v>
      </c>
      <c r="K27" s="148">
        <v>5304.77</v>
      </c>
      <c r="L27" s="148">
        <v>24975619.23</v>
      </c>
      <c r="M27" s="1" t="str">
        <f t="shared" si="0"/>
        <v>"1321"|"Prima vacacional"|"25305833"|"0"|"324909"|"24980924"|"0"|"0"|"5304.77"|"5304.77"|"24975619.23"</v>
      </c>
    </row>
    <row r="28" spans="1:13" x14ac:dyDescent="0.2">
      <c r="A28" s="135"/>
      <c r="B28" s="150">
        <v>1322</v>
      </c>
      <c r="C28" s="146" t="s">
        <v>299</v>
      </c>
      <c r="D28" s="147">
        <v>79697984</v>
      </c>
      <c r="E28" s="147">
        <v>10528</v>
      </c>
      <c r="F28" s="147">
        <v>769669</v>
      </c>
      <c r="G28" s="147">
        <v>78938843</v>
      </c>
      <c r="H28" s="147">
        <v>0</v>
      </c>
      <c r="I28" s="147">
        <v>0</v>
      </c>
      <c r="J28" s="147">
        <v>17203.02</v>
      </c>
      <c r="K28" s="148">
        <v>17203.02</v>
      </c>
      <c r="L28" s="148">
        <v>78921639.980000004</v>
      </c>
      <c r="M28" s="1" t="str">
        <f t="shared" si="0"/>
        <v>"1322"|"Aguinaldo"|"79697984"|"10528"|"769669"|"78938843"|"0"|"0"|"17203.02"|"17203.02"|"78921639.98"</v>
      </c>
    </row>
    <row r="29" spans="1:13" x14ac:dyDescent="0.2">
      <c r="A29" s="135"/>
      <c r="B29" s="150">
        <v>1324</v>
      </c>
      <c r="C29" s="146" t="s">
        <v>321</v>
      </c>
      <c r="D29" s="147">
        <v>210209</v>
      </c>
      <c r="E29" s="147">
        <v>0</v>
      </c>
      <c r="F29" s="147">
        <v>20645</v>
      </c>
      <c r="G29" s="147">
        <v>189564</v>
      </c>
      <c r="H29" s="147">
        <v>0</v>
      </c>
      <c r="I29" s="147">
        <v>0</v>
      </c>
      <c r="J29" s="147">
        <v>11116</v>
      </c>
      <c r="K29" s="148">
        <v>11116</v>
      </c>
      <c r="L29" s="148">
        <v>178448</v>
      </c>
      <c r="M29" s="1" t="str">
        <f t="shared" si="0"/>
        <v>"1324"|"Vacaciones no disfrutadas por finiquito"|"210209"|"0"|"20645"|"189564"|"0"|"0"|"11116"|"11116"|"178448"</v>
      </c>
    </row>
    <row r="30" spans="1:13" x14ac:dyDescent="0.2">
      <c r="A30" s="135"/>
      <c r="B30" s="150">
        <v>1330</v>
      </c>
      <c r="C30" s="146" t="s">
        <v>311</v>
      </c>
      <c r="D30" s="147">
        <v>5857780</v>
      </c>
      <c r="E30" s="147">
        <v>0</v>
      </c>
      <c r="F30" s="147">
        <v>219504.8</v>
      </c>
      <c r="G30" s="147">
        <v>5638275.2000000002</v>
      </c>
      <c r="H30" s="147">
        <v>0</v>
      </c>
      <c r="I30" s="147">
        <v>0</v>
      </c>
      <c r="J30" s="147">
        <v>317643.15000000002</v>
      </c>
      <c r="K30" s="148">
        <v>317643.15000000002</v>
      </c>
      <c r="L30" s="148">
        <v>5320632.05</v>
      </c>
      <c r="M30" s="1" t="str">
        <f t="shared" si="0"/>
        <v>"1330"|"Horas extraordinarias"|"5857780"|"0"|"219504.8"|"5638275.2"|"0"|"0"|"317643.15"|"317643.15"|"5320632.05"</v>
      </c>
    </row>
    <row r="31" spans="1:13" x14ac:dyDescent="0.2">
      <c r="A31" s="135"/>
      <c r="B31" s="150">
        <v>1331</v>
      </c>
      <c r="C31" s="146" t="s">
        <v>312</v>
      </c>
      <c r="D31" s="147">
        <v>5857780</v>
      </c>
      <c r="E31" s="147">
        <v>0</v>
      </c>
      <c r="F31" s="147">
        <v>219504.8</v>
      </c>
      <c r="G31" s="147">
        <v>5638275.2000000002</v>
      </c>
      <c r="H31" s="147">
        <v>0</v>
      </c>
      <c r="I31" s="147">
        <v>0</v>
      </c>
      <c r="J31" s="147">
        <v>317643.15000000002</v>
      </c>
      <c r="K31" s="148">
        <v>317643.15000000002</v>
      </c>
      <c r="L31" s="148">
        <v>5320632.05</v>
      </c>
      <c r="M31" s="1" t="str">
        <f t="shared" si="0"/>
        <v>"1331"|"Remuneraciones por horas extraordinarias"|"5857780"|"0"|"219504.8"|"5638275.2"|"0"|"0"|"317643.15"|"317643.15"|"5320632.05"</v>
      </c>
    </row>
    <row r="32" spans="1:13" x14ac:dyDescent="0.2">
      <c r="A32" s="135"/>
      <c r="B32" s="150">
        <v>1340</v>
      </c>
      <c r="C32" s="146" t="s">
        <v>313</v>
      </c>
      <c r="D32" s="147">
        <v>712757404</v>
      </c>
      <c r="E32" s="147">
        <v>1459.24</v>
      </c>
      <c r="F32" s="147">
        <v>3469879.23</v>
      </c>
      <c r="G32" s="147">
        <v>709288984.00999999</v>
      </c>
      <c r="H32" s="147">
        <v>0</v>
      </c>
      <c r="I32" s="147">
        <v>0</v>
      </c>
      <c r="J32" s="147">
        <v>44539888.640000001</v>
      </c>
      <c r="K32" s="148">
        <v>44539888.640000001</v>
      </c>
      <c r="L32" s="148">
        <v>664749095.37</v>
      </c>
      <c r="M32" s="1" t="str">
        <f t="shared" si="0"/>
        <v>"1340"|"Compensaciones"|"712757404"|"1459.24"|"3469879.23"|"709288984.01"|"0"|"0"|"44539888.64"|"44539888.64"|"664749095.37"</v>
      </c>
    </row>
    <row r="33" spans="1:13" x14ac:dyDescent="0.2">
      <c r="A33" s="135"/>
      <c r="B33" s="150">
        <v>1341</v>
      </c>
      <c r="C33" s="146" t="s">
        <v>314</v>
      </c>
      <c r="D33" s="147">
        <v>67052282</v>
      </c>
      <c r="E33" s="147">
        <v>0</v>
      </c>
      <c r="F33" s="147">
        <v>49355.45</v>
      </c>
      <c r="G33" s="147">
        <v>67002926.549999997</v>
      </c>
      <c r="H33" s="147">
        <v>0</v>
      </c>
      <c r="I33" s="147">
        <v>0</v>
      </c>
      <c r="J33" s="147">
        <v>5516115.5</v>
      </c>
      <c r="K33" s="148">
        <v>5516115.5</v>
      </c>
      <c r="L33" s="148">
        <v>61486811.049999997</v>
      </c>
      <c r="M33" s="1" t="str">
        <f t="shared" si="0"/>
        <v>"1341"|"Compensación"|"67052282"|"0"|"49355.45"|"67002926.55"|"0"|"0"|"5516115.5"|"5516115.5"|"61486811.05"</v>
      </c>
    </row>
    <row r="34" spans="1:13" x14ac:dyDescent="0.2">
      <c r="A34" s="135"/>
      <c r="B34" s="149">
        <v>1345</v>
      </c>
      <c r="C34" s="146" t="s">
        <v>315</v>
      </c>
      <c r="D34" s="147">
        <v>630128348</v>
      </c>
      <c r="E34" s="147">
        <v>0</v>
      </c>
      <c r="F34" s="147">
        <v>3420523.78</v>
      </c>
      <c r="G34" s="147">
        <v>626707824.22000003</v>
      </c>
      <c r="H34" s="147">
        <v>0</v>
      </c>
      <c r="I34" s="147">
        <v>0</v>
      </c>
      <c r="J34" s="147">
        <v>39022348.899999999</v>
      </c>
      <c r="K34" s="148">
        <v>39022348.899999999</v>
      </c>
      <c r="L34" s="148">
        <v>587685475.32000005</v>
      </c>
      <c r="M34" s="1" t="str">
        <f t="shared" si="0"/>
        <v>"1345"|"Gratificación"|"630128348"|"0"|"3420523.78"|"626707824.22"|"0"|"0"|"39022348.9"|"39022348.9"|"587685475.32"</v>
      </c>
    </row>
    <row r="35" spans="1:13" ht="13.5" thickBot="1" x14ac:dyDescent="0.25">
      <c r="A35" s="135"/>
      <c r="B35" s="151" t="s">
        <v>88</v>
      </c>
      <c r="C35" s="152" t="s">
        <v>88</v>
      </c>
      <c r="D35" s="152" t="s">
        <v>88</v>
      </c>
      <c r="E35" s="152" t="s">
        <v>88</v>
      </c>
      <c r="F35" s="152" t="s">
        <v>88</v>
      </c>
      <c r="G35" s="152" t="s">
        <v>88</v>
      </c>
      <c r="H35" s="152" t="s">
        <v>88</v>
      </c>
      <c r="I35" s="152" t="s">
        <v>88</v>
      </c>
      <c r="J35" s="152" t="s">
        <v>88</v>
      </c>
      <c r="K35" s="153" t="s">
        <v>88</v>
      </c>
      <c r="L35" s="153" t="s">
        <v>88</v>
      </c>
      <c r="M35" s="1" t="str">
        <f t="shared" si="0"/>
        <v>"…"|"…"|"…"|"…"|"…"|"…"|"…"|"…"|"…"|"…"|"…"</v>
      </c>
    </row>
    <row r="36" spans="1:13" s="3" customFormat="1" ht="15.75" thickBot="1" x14ac:dyDescent="0.3"/>
    <row r="37" spans="1:13" s="3" customFormat="1" ht="35.1" customHeight="1" thickBot="1" x14ac:dyDescent="0.3">
      <c r="A37" s="28" t="s">
        <v>701</v>
      </c>
      <c r="B37" s="28">
        <v>1</v>
      </c>
      <c r="C37" s="28">
        <v>2</v>
      </c>
      <c r="D37" s="28">
        <v>3</v>
      </c>
      <c r="E37" s="28">
        <v>4</v>
      </c>
      <c r="F37" s="28">
        <v>5</v>
      </c>
      <c r="G37" s="28">
        <v>6</v>
      </c>
      <c r="H37" s="28">
        <v>7</v>
      </c>
      <c r="I37" s="28">
        <v>8</v>
      </c>
      <c r="J37" s="28">
        <v>9</v>
      </c>
      <c r="K37" s="28">
        <v>10</v>
      </c>
      <c r="L37" s="28">
        <v>11</v>
      </c>
    </row>
    <row r="38" spans="1:13" s="3" customFormat="1" ht="78" customHeight="1" x14ac:dyDescent="0.25">
      <c r="A38" s="20" t="s">
        <v>745</v>
      </c>
      <c r="B38" s="22" t="s">
        <v>747</v>
      </c>
      <c r="C38" s="21" t="s">
        <v>733</v>
      </c>
      <c r="D38" s="22" t="s">
        <v>747</v>
      </c>
      <c r="E38" s="22" t="s">
        <v>747</v>
      </c>
      <c r="F38" s="22" t="s">
        <v>747</v>
      </c>
      <c r="G38" s="22" t="s">
        <v>747</v>
      </c>
      <c r="H38" s="22" t="s">
        <v>747</v>
      </c>
      <c r="I38" s="22" t="s">
        <v>747</v>
      </c>
      <c r="J38" s="22" t="s">
        <v>747</v>
      </c>
      <c r="K38" s="22" t="s">
        <v>747</v>
      </c>
      <c r="L38" s="22" t="s">
        <v>747</v>
      </c>
    </row>
    <row r="39" spans="1:13" s="3" customFormat="1" ht="38.1" customHeight="1" x14ac:dyDescent="0.25">
      <c r="A39" s="23" t="s">
        <v>704</v>
      </c>
      <c r="B39" s="24" t="s">
        <v>776</v>
      </c>
      <c r="C39" s="24" t="s">
        <v>705</v>
      </c>
      <c r="D39" s="24" t="s">
        <v>706</v>
      </c>
      <c r="E39" s="24" t="s">
        <v>706</v>
      </c>
      <c r="F39" s="24" t="s">
        <v>706</v>
      </c>
      <c r="G39" s="24" t="s">
        <v>706</v>
      </c>
      <c r="H39" s="24" t="s">
        <v>706</v>
      </c>
      <c r="I39" s="24" t="s">
        <v>706</v>
      </c>
      <c r="J39" s="24" t="s">
        <v>706</v>
      </c>
      <c r="K39" s="24" t="s">
        <v>706</v>
      </c>
      <c r="L39" s="24" t="s">
        <v>706</v>
      </c>
    </row>
    <row r="40" spans="1:13" s="3" customFormat="1" ht="138" customHeight="1" thickBot="1" x14ac:dyDescent="0.3">
      <c r="A40" s="25" t="s">
        <v>707</v>
      </c>
      <c r="B40" s="26" t="s">
        <v>739</v>
      </c>
      <c r="C40" s="27" t="s">
        <v>994</v>
      </c>
      <c r="D40" s="27" t="s">
        <v>995</v>
      </c>
      <c r="E40" s="27" t="s">
        <v>996</v>
      </c>
      <c r="F40" s="27" t="s">
        <v>997</v>
      </c>
      <c r="G40" s="27" t="s">
        <v>998</v>
      </c>
      <c r="H40" s="27" t="s">
        <v>999</v>
      </c>
      <c r="I40" s="27" t="s">
        <v>1000</v>
      </c>
      <c r="J40" s="27" t="s">
        <v>1001</v>
      </c>
      <c r="K40" s="27" t="s">
        <v>1002</v>
      </c>
      <c r="L40" s="27" t="s">
        <v>1003</v>
      </c>
    </row>
    <row r="41" spans="1:13" s="3" customFormat="1" ht="15.75" thickBot="1" x14ac:dyDescent="0.3"/>
    <row r="42" spans="1:13" s="3" customFormat="1" ht="29.25" customHeight="1" thickBot="1" x14ac:dyDescent="0.3">
      <c r="A42" s="300" t="s">
        <v>709</v>
      </c>
      <c r="B42" s="300"/>
      <c r="C42" s="300"/>
      <c r="D42" s="300"/>
      <c r="E42" s="300"/>
      <c r="F42" s="300"/>
      <c r="G42" s="300"/>
    </row>
    <row r="43" spans="1:13" s="3" customFormat="1" ht="28.5" customHeight="1" x14ac:dyDescent="0.25">
      <c r="A43" s="336" t="s">
        <v>713</v>
      </c>
      <c r="B43" s="338" t="s">
        <v>753</v>
      </c>
      <c r="C43" s="338"/>
      <c r="D43" s="338"/>
      <c r="E43" s="338"/>
      <c r="F43" s="338"/>
      <c r="G43" s="338"/>
    </row>
    <row r="44" spans="1:13" s="3" customFormat="1" ht="28.5" customHeight="1" x14ac:dyDescent="0.25">
      <c r="A44" s="337"/>
      <c r="B44" s="339" t="s">
        <v>743</v>
      </c>
      <c r="C44" s="339"/>
      <c r="D44" s="339"/>
      <c r="E44" s="339"/>
      <c r="F44" s="339"/>
      <c r="G44" s="339"/>
    </row>
    <row r="45" spans="1:13" s="3" customFormat="1" ht="28.5" customHeight="1" thickBot="1" x14ac:dyDescent="0.3">
      <c r="A45" s="332"/>
      <c r="B45" s="334" t="s">
        <v>711</v>
      </c>
      <c r="C45" s="334"/>
      <c r="D45" s="334"/>
      <c r="E45" s="334"/>
      <c r="F45" s="334"/>
      <c r="G45" s="334"/>
    </row>
    <row r="46" spans="1:13" s="3" customFormat="1" ht="28.5" customHeight="1" x14ac:dyDescent="0.25">
      <c r="A46" s="336" t="s">
        <v>712</v>
      </c>
      <c r="B46" s="338" t="s">
        <v>754</v>
      </c>
      <c r="C46" s="338"/>
      <c r="D46" s="338"/>
      <c r="E46" s="338"/>
      <c r="F46" s="338"/>
      <c r="G46" s="338"/>
    </row>
    <row r="47" spans="1:13" s="3" customFormat="1" ht="28.5" customHeight="1" thickBot="1" x14ac:dyDescent="0.3">
      <c r="A47" s="332"/>
      <c r="B47" s="334" t="s">
        <v>714</v>
      </c>
      <c r="C47" s="334"/>
      <c r="D47" s="334"/>
      <c r="E47" s="334"/>
      <c r="F47" s="334"/>
      <c r="G47" s="334"/>
    </row>
    <row r="48" spans="1:13" s="3" customFormat="1" ht="15" x14ac:dyDescent="0.25"/>
    <row r="49" s="3" customFormat="1" ht="15" x14ac:dyDescent="0.25"/>
    <row r="50" s="3" customFormat="1" ht="15" x14ac:dyDescent="0.25"/>
    <row r="51" s="3" customFormat="1" ht="15" x14ac:dyDescent="0.25"/>
    <row r="52" s="3" customFormat="1" ht="15" x14ac:dyDescent="0.25"/>
    <row r="53" s="3" customFormat="1" ht="15" x14ac:dyDescent="0.25"/>
    <row r="54" s="3" customFormat="1" ht="15" x14ac:dyDescent="0.25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</sheetData>
  <mergeCells count="10">
    <mergeCell ref="A46:A47"/>
    <mergeCell ref="B46:G46"/>
    <mergeCell ref="B47:G47"/>
    <mergeCell ref="B12:L12"/>
    <mergeCell ref="B13:L13"/>
    <mergeCell ref="A42:G42"/>
    <mergeCell ref="A43:A45"/>
    <mergeCell ref="B43:G43"/>
    <mergeCell ref="B44:G44"/>
    <mergeCell ref="B45:G45"/>
  </mergeCells>
  <pageMargins left="0.70866141732283472" right="0.70866141732283472" top="0.74803149606299213" bottom="0.74803149606299213" header="0.31496062992125984" footer="0.31496062992125984"/>
  <pageSetup scale="56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8D7A-D1D4-4B48-BEE6-15A74153103B}">
  <sheetPr>
    <tabColor rgb="FF244027"/>
  </sheetPr>
  <dimension ref="A1:I25"/>
  <sheetViews>
    <sheetView showGridLines="0" workbookViewId="0">
      <selection activeCell="A9" sqref="A9:I9"/>
    </sheetView>
  </sheetViews>
  <sheetFormatPr baseColWidth="10" defaultRowHeight="15" x14ac:dyDescent="0.25"/>
  <cols>
    <col min="1" max="16384" width="11.42578125" style="3"/>
  </cols>
  <sheetData>
    <row r="1" spans="1:9" x14ac:dyDescent="0.25">
      <c r="A1" s="3" t="s">
        <v>13</v>
      </c>
    </row>
    <row r="2" spans="1:9" x14ac:dyDescent="0.25">
      <c r="A2" s="5" t="s">
        <v>81</v>
      </c>
      <c r="B2" s="5"/>
      <c r="C2" s="5"/>
      <c r="D2" s="5"/>
      <c r="E2" s="5"/>
      <c r="F2" s="5"/>
      <c r="G2" s="5"/>
    </row>
    <row r="3" spans="1:9" x14ac:dyDescent="0.25">
      <c r="A3" s="5"/>
      <c r="B3" s="5"/>
      <c r="C3" s="5"/>
      <c r="D3" s="5"/>
      <c r="E3" s="5"/>
      <c r="F3" s="5"/>
      <c r="G3" s="5"/>
    </row>
    <row r="4" spans="1:9" x14ac:dyDescent="0.25">
      <c r="A4" s="5"/>
      <c r="B4" s="5"/>
      <c r="C4" s="5"/>
      <c r="D4" s="5"/>
      <c r="E4" s="5"/>
      <c r="F4" s="5"/>
      <c r="G4" s="5"/>
    </row>
    <row r="5" spans="1:9" x14ac:dyDescent="0.25">
      <c r="A5" s="5"/>
      <c r="B5" s="5"/>
      <c r="C5" s="5"/>
      <c r="D5" s="5"/>
      <c r="E5" s="5"/>
      <c r="F5" s="5"/>
      <c r="G5" s="5"/>
    </row>
    <row r="6" spans="1:9" x14ac:dyDescent="0.25">
      <c r="A6" s="5"/>
      <c r="B6" s="5"/>
      <c r="C6" s="5"/>
      <c r="D6" s="5"/>
      <c r="E6" s="5"/>
      <c r="F6" s="5"/>
      <c r="G6" s="5"/>
    </row>
    <row r="7" spans="1:9" x14ac:dyDescent="0.25">
      <c r="A7" s="54"/>
      <c r="B7" s="54"/>
      <c r="C7" s="54"/>
      <c r="D7" s="54"/>
      <c r="E7" s="54"/>
      <c r="F7" s="54"/>
      <c r="G7" s="54"/>
    </row>
    <row r="8" spans="1:9" x14ac:dyDescent="0.25">
      <c r="A8" s="288" t="s">
        <v>82</v>
      </c>
      <c r="B8" s="288"/>
      <c r="C8" s="288"/>
      <c r="D8" s="288"/>
      <c r="E8" s="288"/>
      <c r="F8" s="288"/>
      <c r="G8" s="288"/>
      <c r="H8" s="288"/>
      <c r="I8" s="288"/>
    </row>
    <row r="9" spans="1:9" x14ac:dyDescent="0.25">
      <c r="A9" s="289" t="s">
        <v>1233</v>
      </c>
      <c r="B9" s="289"/>
      <c r="C9" s="289"/>
      <c r="D9" s="289"/>
      <c r="E9" s="289"/>
      <c r="F9" s="289"/>
      <c r="G9" s="289"/>
      <c r="H9" s="289"/>
      <c r="I9" s="289"/>
    </row>
    <row r="10" spans="1:9" x14ac:dyDescent="0.25">
      <c r="A10" s="5"/>
      <c r="B10" s="5"/>
      <c r="C10" s="5"/>
      <c r="D10" s="5"/>
      <c r="E10" s="5"/>
      <c r="F10" s="5"/>
      <c r="G10" s="5"/>
    </row>
    <row r="11" spans="1:9" x14ac:dyDescent="0.25">
      <c r="A11" s="54"/>
      <c r="B11" s="54"/>
      <c r="C11" s="54"/>
      <c r="D11" s="54"/>
      <c r="E11" s="54"/>
      <c r="F11" s="54"/>
      <c r="G11" s="54"/>
    </row>
    <row r="12" spans="1:9" x14ac:dyDescent="0.25">
      <c r="A12" s="54"/>
      <c r="B12" s="54"/>
      <c r="C12" s="54"/>
      <c r="D12" s="54"/>
      <c r="E12" s="54"/>
      <c r="F12" s="54"/>
      <c r="G12" s="54"/>
    </row>
    <row r="13" spans="1:9" x14ac:dyDescent="0.25">
      <c r="A13" s="54"/>
      <c r="B13" s="54"/>
      <c r="C13" s="54"/>
      <c r="D13" s="54"/>
      <c r="E13" s="54"/>
      <c r="F13" s="54"/>
      <c r="G13" s="54"/>
    </row>
    <row r="14" spans="1:9" ht="50.25" x14ac:dyDescent="0.25">
      <c r="A14" s="54"/>
      <c r="B14" s="54"/>
      <c r="C14" s="54"/>
      <c r="D14" s="54"/>
      <c r="E14" s="56" t="s">
        <v>880</v>
      </c>
      <c r="F14" s="54"/>
      <c r="G14" s="54"/>
    </row>
    <row r="15" spans="1:9" x14ac:dyDescent="0.25">
      <c r="A15" s="54"/>
      <c r="B15" s="54"/>
      <c r="C15" s="54"/>
      <c r="D15" s="54"/>
      <c r="E15" s="54"/>
      <c r="F15" s="54"/>
      <c r="G15" s="54"/>
    </row>
    <row r="16" spans="1:9" x14ac:dyDescent="0.25">
      <c r="A16" s="54"/>
      <c r="B16" s="54"/>
      <c r="C16" s="54"/>
      <c r="D16" s="54"/>
      <c r="E16" s="54"/>
      <c r="F16" s="54"/>
      <c r="G16" s="54"/>
    </row>
    <row r="17" spans="1:7" ht="45" x14ac:dyDescent="0.25">
      <c r="A17" s="54"/>
      <c r="B17" s="54"/>
      <c r="C17" s="54"/>
      <c r="D17" s="54"/>
      <c r="E17" s="57">
        <v>2</v>
      </c>
      <c r="F17" s="54"/>
      <c r="G17" s="54"/>
    </row>
    <row r="18" spans="1:7" x14ac:dyDescent="0.25">
      <c r="A18" s="54"/>
      <c r="B18" s="54"/>
      <c r="C18" s="54"/>
      <c r="D18" s="54"/>
      <c r="E18" s="54"/>
      <c r="F18" s="54"/>
      <c r="G18" s="54"/>
    </row>
    <row r="19" spans="1:7" x14ac:dyDescent="0.25">
      <c r="A19" s="54"/>
      <c r="B19" s="54"/>
      <c r="C19" s="54"/>
      <c r="D19" s="54"/>
      <c r="E19" s="54"/>
      <c r="F19" s="54"/>
      <c r="G19" s="54"/>
    </row>
    <row r="20" spans="1:7" ht="45" x14ac:dyDescent="0.25">
      <c r="A20" s="54"/>
      <c r="B20" s="54"/>
      <c r="C20" s="54"/>
      <c r="D20" s="54"/>
      <c r="E20" s="58" t="s">
        <v>85</v>
      </c>
      <c r="F20" s="54"/>
      <c r="G20" s="54"/>
    </row>
    <row r="21" spans="1:7" x14ac:dyDescent="0.25">
      <c r="D21" s="59"/>
    </row>
    <row r="22" spans="1:7" ht="45" x14ac:dyDescent="0.25">
      <c r="C22" s="5"/>
      <c r="E22" s="58"/>
    </row>
    <row r="23" spans="1:7" ht="50.25" x14ac:dyDescent="0.25">
      <c r="B23" s="56"/>
      <c r="C23" s="56"/>
      <c r="D23" s="57"/>
      <c r="E23" s="60"/>
      <c r="F23" s="56"/>
    </row>
    <row r="24" spans="1:7" ht="50.25" x14ac:dyDescent="0.25">
      <c r="B24" s="56"/>
      <c r="C24" s="56"/>
      <c r="D24" s="61"/>
      <c r="E24" s="56"/>
      <c r="F24" s="56"/>
    </row>
    <row r="25" spans="1:7" ht="45" x14ac:dyDescent="0.25">
      <c r="B25" s="57"/>
      <c r="C25" s="57"/>
      <c r="E25" s="57"/>
      <c r="F25" s="57"/>
    </row>
  </sheetData>
  <mergeCells count="2">
    <mergeCell ref="A8:I8"/>
    <mergeCell ref="A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E5BF-8345-4221-8F0F-F29BC7F910CD}">
  <sheetPr>
    <tabColor rgb="FFDAD6BC"/>
    <pageSetUpPr fitToPage="1"/>
  </sheetPr>
  <dimension ref="A1:AE45"/>
  <sheetViews>
    <sheetView showGridLines="0" topLeftCell="U1" zoomScale="70" zoomScaleNormal="70" workbookViewId="0">
      <selection activeCell="AD16" sqref="AD16"/>
    </sheetView>
  </sheetViews>
  <sheetFormatPr baseColWidth="10" defaultColWidth="9.140625" defaultRowHeight="12.75" x14ac:dyDescent="0.2"/>
  <cols>
    <col min="1" max="1" width="25.85546875" style="100" customWidth="1"/>
    <col min="2" max="2" width="21.5703125" style="100" customWidth="1"/>
    <col min="3" max="3" width="20.7109375" style="100" customWidth="1"/>
    <col min="4" max="4" width="31.85546875" style="100" customWidth="1"/>
    <col min="5" max="5" width="31.140625" style="100" customWidth="1"/>
    <col min="6" max="6" width="32.85546875" style="100" customWidth="1"/>
    <col min="7" max="7" width="32.7109375" style="100" customWidth="1"/>
    <col min="8" max="8" width="32.28515625" style="100" customWidth="1"/>
    <col min="9" max="9" width="33.5703125" style="100" customWidth="1"/>
    <col min="10" max="10" width="33.140625" style="100" customWidth="1"/>
    <col min="11" max="12" width="33.42578125" style="100" customWidth="1"/>
    <col min="13" max="13" width="39.7109375" style="100" customWidth="1"/>
    <col min="14" max="26" width="42" style="100" customWidth="1"/>
    <col min="27" max="28" width="42" style="123" customWidth="1"/>
    <col min="29" max="29" width="42" style="100" customWidth="1"/>
    <col min="30" max="31" width="10" style="100" customWidth="1"/>
    <col min="32" max="16384" width="9.140625" style="100"/>
  </cols>
  <sheetData>
    <row r="1" spans="1:31" s="1" customFormat="1" x14ac:dyDescent="0.2"/>
    <row r="2" spans="1:31" s="1" customFormat="1" ht="15.75" x14ac:dyDescent="0.25">
      <c r="A2" s="2" t="s">
        <v>963</v>
      </c>
      <c r="B2" s="3"/>
    </row>
    <row r="3" spans="1:31" s="1" customFormat="1" ht="15" x14ac:dyDescent="0.25">
      <c r="A3" s="3"/>
      <c r="B3" s="3"/>
    </row>
    <row r="4" spans="1:31" s="1" customFormat="1" ht="23.25" customHeight="1" x14ac:dyDescent="0.25">
      <c r="A4" s="4" t="s">
        <v>699</v>
      </c>
      <c r="B4" s="3"/>
    </row>
    <row r="5" spans="1:31" s="1" customFormat="1" ht="15" x14ac:dyDescent="0.25">
      <c r="A5" s="5" t="s">
        <v>1221</v>
      </c>
      <c r="B5" s="3"/>
    </row>
    <row r="6" spans="1:31" s="1" customFormat="1" ht="15" x14ac:dyDescent="0.25">
      <c r="A6" s="5" t="s">
        <v>700</v>
      </c>
      <c r="B6" s="6" t="s">
        <v>964</v>
      </c>
    </row>
    <row r="7" spans="1:31" s="1" customFormat="1" ht="15" x14ac:dyDescent="0.25">
      <c r="A7" s="3"/>
      <c r="B7" s="6" t="s">
        <v>819</v>
      </c>
    </row>
    <row r="8" spans="1:31" s="1" customFormat="1" ht="15" x14ac:dyDescent="0.25">
      <c r="A8" s="3"/>
      <c r="B8" s="6" t="s">
        <v>820</v>
      </c>
    </row>
    <row r="9" spans="1:31" s="1" customFormat="1" ht="15" x14ac:dyDescent="0.25">
      <c r="A9" s="3"/>
      <c r="B9" s="6" t="s">
        <v>1192</v>
      </c>
    </row>
    <row r="11" spans="1:31" s="99" customFormat="1" ht="13.5" thickBot="1" x14ac:dyDescent="0.25">
      <c r="B11" s="99">
        <v>1</v>
      </c>
      <c r="C11" s="99">
        <v>2</v>
      </c>
      <c r="D11" s="99">
        <v>3</v>
      </c>
      <c r="E11" s="99">
        <v>4</v>
      </c>
      <c r="F11" s="99">
        <v>5</v>
      </c>
      <c r="G11" s="99">
        <v>6</v>
      </c>
      <c r="H11" s="99">
        <v>7</v>
      </c>
      <c r="I11" s="99">
        <v>8</v>
      </c>
      <c r="J11" s="99">
        <v>9</v>
      </c>
      <c r="K11" s="99">
        <v>10</v>
      </c>
      <c r="L11" s="99">
        <v>11</v>
      </c>
      <c r="M11" s="99">
        <v>12</v>
      </c>
      <c r="N11" s="99">
        <v>13</v>
      </c>
      <c r="O11" s="99">
        <v>14</v>
      </c>
      <c r="P11" s="99">
        <v>15</v>
      </c>
      <c r="Q11" s="99">
        <v>16</v>
      </c>
      <c r="R11" s="99">
        <v>17</v>
      </c>
      <c r="S11" s="99">
        <v>18</v>
      </c>
      <c r="T11" s="99">
        <v>19</v>
      </c>
      <c r="U11" s="99">
        <v>20</v>
      </c>
      <c r="V11" s="99">
        <v>21</v>
      </c>
      <c r="W11" s="99">
        <v>22</v>
      </c>
      <c r="X11" s="99">
        <v>23</v>
      </c>
      <c r="Y11" s="99">
        <v>24</v>
      </c>
      <c r="Z11" s="99">
        <v>25</v>
      </c>
      <c r="AA11" s="99">
        <v>26</v>
      </c>
      <c r="AB11" s="99">
        <v>27</v>
      </c>
      <c r="AC11" s="99">
        <v>28</v>
      </c>
    </row>
    <row r="12" spans="1:31" s="1" customFormat="1" ht="20.100000000000001" customHeight="1" x14ac:dyDescent="0.2">
      <c r="A12" s="82"/>
      <c r="B12" s="348" t="s">
        <v>92</v>
      </c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50"/>
      <c r="AD12" s="99"/>
    </row>
    <row r="13" spans="1:31" s="1" customFormat="1" ht="20.100000000000001" customHeight="1" thickBot="1" x14ac:dyDescent="0.25">
      <c r="A13" s="82"/>
      <c r="B13" s="351" t="s">
        <v>138</v>
      </c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2"/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3"/>
      <c r="AD13" s="99"/>
    </row>
    <row r="14" spans="1:31" ht="31.5" customHeight="1" thickBot="1" x14ac:dyDescent="0.25">
      <c r="B14" s="346" t="s">
        <v>790</v>
      </c>
      <c r="C14" s="346" t="s">
        <v>139</v>
      </c>
      <c r="D14" s="346" t="s">
        <v>42</v>
      </c>
      <c r="E14" s="346"/>
      <c r="F14" s="346"/>
      <c r="G14" s="346"/>
      <c r="H14" s="346"/>
      <c r="I14" s="346"/>
      <c r="J14" s="346" t="s">
        <v>146</v>
      </c>
      <c r="K14" s="346" t="s">
        <v>147</v>
      </c>
      <c r="L14" s="346" t="s">
        <v>148</v>
      </c>
      <c r="M14" s="346"/>
      <c r="N14" s="346"/>
      <c r="O14" s="346"/>
      <c r="P14" s="346" t="s">
        <v>43</v>
      </c>
      <c r="Q14" s="346"/>
      <c r="R14" s="346"/>
      <c r="S14" s="346" t="s">
        <v>149</v>
      </c>
      <c r="T14" s="346"/>
      <c r="U14" s="346"/>
      <c r="V14" s="346" t="s">
        <v>150</v>
      </c>
      <c r="W14" s="346" t="s">
        <v>151</v>
      </c>
      <c r="X14" s="346" t="s">
        <v>152</v>
      </c>
      <c r="Y14" s="346"/>
      <c r="Z14" s="346"/>
      <c r="AA14" s="346"/>
      <c r="AB14" s="346" t="s">
        <v>153</v>
      </c>
      <c r="AC14" s="346" t="s">
        <v>154</v>
      </c>
    </row>
    <row r="15" spans="1:31" ht="51" customHeight="1" thickBot="1" x14ac:dyDescent="0.25">
      <c r="B15" s="346"/>
      <c r="C15" s="346"/>
      <c r="D15" s="101" t="s">
        <v>140</v>
      </c>
      <c r="E15" s="101" t="s">
        <v>141</v>
      </c>
      <c r="F15" s="101" t="s">
        <v>142</v>
      </c>
      <c r="G15" s="101" t="s">
        <v>143</v>
      </c>
      <c r="H15" s="101" t="s">
        <v>144</v>
      </c>
      <c r="I15" s="101" t="s">
        <v>145</v>
      </c>
      <c r="J15" s="346"/>
      <c r="K15" s="346"/>
      <c r="L15" s="101" t="s">
        <v>44</v>
      </c>
      <c r="M15" s="101" t="s">
        <v>45</v>
      </c>
      <c r="N15" s="101" t="s">
        <v>46</v>
      </c>
      <c r="O15" s="101" t="s">
        <v>47</v>
      </c>
      <c r="P15" s="101" t="s">
        <v>94</v>
      </c>
      <c r="Q15" s="101" t="s">
        <v>136</v>
      </c>
      <c r="R15" s="101" t="s">
        <v>137</v>
      </c>
      <c r="S15" s="101" t="s">
        <v>11</v>
      </c>
      <c r="T15" s="101" t="s">
        <v>44</v>
      </c>
      <c r="U15" s="101" t="s">
        <v>45</v>
      </c>
      <c r="V15" s="346"/>
      <c r="W15" s="346"/>
      <c r="X15" s="101" t="s">
        <v>48</v>
      </c>
      <c r="Y15" s="101" t="s">
        <v>49</v>
      </c>
      <c r="Z15" s="101" t="s">
        <v>50</v>
      </c>
      <c r="AA15" s="101" t="s">
        <v>51</v>
      </c>
      <c r="AB15" s="346"/>
      <c r="AC15" s="347"/>
      <c r="AD15" s="102"/>
      <c r="AE15" s="102"/>
    </row>
    <row r="16" spans="1:31" ht="30" customHeight="1" x14ac:dyDescent="0.2">
      <c r="B16" s="104">
        <v>1</v>
      </c>
      <c r="C16" s="104">
        <v>4090000000</v>
      </c>
      <c r="D16" s="124" t="s">
        <v>322</v>
      </c>
      <c r="E16" s="125" t="s">
        <v>360</v>
      </c>
      <c r="F16" s="104" t="s">
        <v>327</v>
      </c>
      <c r="G16" s="104" t="s">
        <v>330</v>
      </c>
      <c r="H16" s="104" t="s">
        <v>331</v>
      </c>
      <c r="I16" s="104" t="s">
        <v>334</v>
      </c>
      <c r="J16" s="105" t="s">
        <v>339</v>
      </c>
      <c r="K16" s="104" t="s">
        <v>340</v>
      </c>
      <c r="L16" s="104" t="s">
        <v>341</v>
      </c>
      <c r="M16" s="104" t="s">
        <v>344</v>
      </c>
      <c r="N16" s="105" t="s">
        <v>791</v>
      </c>
      <c r="O16" s="106">
        <v>22499</v>
      </c>
      <c r="P16" s="104">
        <v>1241</v>
      </c>
      <c r="Q16" s="104" t="s">
        <v>288</v>
      </c>
      <c r="R16" s="105" t="s">
        <v>346</v>
      </c>
      <c r="S16" s="104" t="s">
        <v>90</v>
      </c>
      <c r="T16" s="104">
        <v>21</v>
      </c>
      <c r="U16" s="104" t="s">
        <v>347</v>
      </c>
      <c r="V16" s="104" t="s">
        <v>344</v>
      </c>
      <c r="W16" s="105" t="s">
        <v>349</v>
      </c>
      <c r="X16" s="104" t="s">
        <v>352</v>
      </c>
      <c r="Y16" s="126">
        <v>33</v>
      </c>
      <c r="Z16" s="127">
        <v>624.9</v>
      </c>
      <c r="AA16" s="106">
        <v>14372.92</v>
      </c>
      <c r="AB16" s="105" t="s">
        <v>354</v>
      </c>
      <c r="AC16" s="108" t="s">
        <v>355</v>
      </c>
      <c r="AD16" s="1" t="str">
        <f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&amp;"|"&amp;""""&amp;Q16&amp;""""&amp;"|"&amp;""""&amp;R16&amp;""""&amp;"|"&amp;""""&amp;S16&amp;""""&amp;"|"&amp;""""&amp;T16&amp;""""&amp;"|"&amp;""""&amp;U16&amp;""""&amp;"|"&amp;""""&amp;V16&amp;""""&amp;"|"&amp;""""&amp;W16&amp;""""&amp;"|"&amp;""""&amp;X16&amp;""""&amp;"|"&amp;""""&amp;Y16&amp;""""&amp;"|"&amp;""""&amp;Z16&amp;""""&amp;"|"&amp;""""&amp;AA16&amp;""""&amp;"|"&amp;""""&amp;AB16&amp;""""&amp;"|"&amp;""""&amp;AC16&amp;""""</f>
        <v>"1"|"4090000000"|"INFOEM-COMP-IPAD-007"|"Monica Marilú Chaparro Campos"|"IPAD"|"APPLE"|"SIN"|"DLXR2CEYGMW3"|"Seguros SURA S.A. de C.V."|"Compra"|"FA112095"|"14/01/2016"|"Apple  Operations México, S.A. De C.V."|"22499"|"1241"|"02"|"Equipo de Computo"|"D"|"21"|"19/01/2016"|"14/01/2016"|"Unidad de Vinculación"|"3 Años"|"33"|"624.9"|"14372.92"|"Bueno"|"S/C"</v>
      </c>
      <c r="AE16" s="102"/>
    </row>
    <row r="17" spans="1:31" ht="30" customHeight="1" x14ac:dyDescent="0.2">
      <c r="B17" s="109">
        <v>2</v>
      </c>
      <c r="C17" s="109">
        <v>4090000000</v>
      </c>
      <c r="D17" s="109" t="s">
        <v>323</v>
      </c>
      <c r="E17" s="128" t="s">
        <v>792</v>
      </c>
      <c r="F17" s="109" t="s">
        <v>328</v>
      </c>
      <c r="G17" s="109" t="s">
        <v>330</v>
      </c>
      <c r="H17" s="109" t="s">
        <v>332</v>
      </c>
      <c r="I17" s="109" t="s">
        <v>335</v>
      </c>
      <c r="J17" s="110" t="s">
        <v>339</v>
      </c>
      <c r="K17" s="109" t="s">
        <v>340</v>
      </c>
      <c r="L17" s="109" t="s">
        <v>342</v>
      </c>
      <c r="M17" s="109" t="s">
        <v>344</v>
      </c>
      <c r="N17" s="110" t="s">
        <v>357</v>
      </c>
      <c r="O17" s="111">
        <v>30999</v>
      </c>
      <c r="P17" s="109">
        <v>1241</v>
      </c>
      <c r="Q17" s="109" t="s">
        <v>288</v>
      </c>
      <c r="R17" s="110" t="s">
        <v>346</v>
      </c>
      <c r="S17" s="109" t="s">
        <v>90</v>
      </c>
      <c r="T17" s="109">
        <v>23</v>
      </c>
      <c r="U17" s="109" t="s">
        <v>344</v>
      </c>
      <c r="V17" s="109" t="s">
        <v>344</v>
      </c>
      <c r="W17" s="110" t="s">
        <v>350</v>
      </c>
      <c r="X17" s="109" t="s">
        <v>352</v>
      </c>
      <c r="Y17" s="129">
        <v>33</v>
      </c>
      <c r="Z17" s="130">
        <v>860.99</v>
      </c>
      <c r="AA17" s="111">
        <v>19802.93</v>
      </c>
      <c r="AB17" s="110" t="s">
        <v>354</v>
      </c>
      <c r="AC17" s="112" t="s">
        <v>355</v>
      </c>
      <c r="AD17" s="1" t="str">
        <f t="shared" ref="AD17:AD21" si="0">""""&amp;B17&amp;""""&amp;"|"&amp;""""&amp;C17&amp;""""&amp;"|"&amp;""""&amp;D17&amp;""""&amp;"|"&amp;""""&amp;E17&amp;""""&amp;"|"&amp;""""&amp;F17&amp;""""&amp;"|"&amp;""""&amp;G17&amp;""""&amp;"|"&amp;""""&amp;H17&amp;""""&amp;"|"&amp;""""&amp;I17&amp;""""&amp;"|"&amp;""""&amp;J17&amp;""""&amp;"|"&amp;""""&amp;K17&amp;""""&amp;"|"&amp;""""&amp;L17&amp;""""&amp;"|"&amp;""""&amp;M17&amp;""""&amp;"|"&amp;""""&amp;N17&amp;""""&amp;"|"&amp;""""&amp;O17&amp;""""&amp;"|"&amp;""""&amp;P17&amp;""""&amp;"|"&amp;""""&amp;Q17&amp;""""&amp;"|"&amp;""""&amp;R17&amp;""""&amp;"|"&amp;""""&amp;S17&amp;""""&amp;"|"&amp;""""&amp;T17&amp;""""&amp;"|"&amp;""""&amp;U17&amp;""""&amp;"|"&amp;""""&amp;V17&amp;""""&amp;"|"&amp;""""&amp;W17&amp;""""&amp;"|"&amp;""""&amp;X17&amp;""""&amp;"|"&amp;""""&amp;Y17&amp;""""&amp;"|"&amp;""""&amp;Z17&amp;""""&amp;"|"&amp;""""&amp;AA17&amp;""""&amp;"|"&amp;""""&amp;AB17&amp;""""&amp;"|"&amp;""""&amp;AC17&amp;""""</f>
        <v>"2"|"4090000000"|"INFOEM-COMP-MACB-004"|"José Fernando Lobato Rodríguez"|"MAC BOOK"|"APPLE"|"MACBOOKPRO"|"C02Q7PRFFVH5"|"Seguros SURA S.A. de C.V."|"Compra"|"AT772040"|"14/01/2016"|"Promotora  Musical, S.A. De C.V."|"30999"|"1241"|"02"|"Equipo de Computo"|"D"|"23"|"14/01/2016"|"14/01/2016"|"Comisionado"|"3 Años"|"33"|"860.99"|"19802.93"|"Bueno"|"S/C"</v>
      </c>
      <c r="AE17" s="102"/>
    </row>
    <row r="18" spans="1:31" ht="30" customHeight="1" x14ac:dyDescent="0.2">
      <c r="B18" s="109">
        <v>3</v>
      </c>
      <c r="C18" s="109">
        <v>4090000000</v>
      </c>
      <c r="D18" s="109" t="s">
        <v>324</v>
      </c>
      <c r="E18" s="128" t="s">
        <v>358</v>
      </c>
      <c r="F18" s="109" t="s">
        <v>329</v>
      </c>
      <c r="G18" s="109" t="s">
        <v>330</v>
      </c>
      <c r="H18" s="109" t="s">
        <v>331</v>
      </c>
      <c r="I18" s="109" t="s">
        <v>336</v>
      </c>
      <c r="J18" s="110" t="s">
        <v>339</v>
      </c>
      <c r="K18" s="109" t="s">
        <v>340</v>
      </c>
      <c r="L18" s="109" t="s">
        <v>343</v>
      </c>
      <c r="M18" s="109" t="s">
        <v>345</v>
      </c>
      <c r="N18" s="110" t="s">
        <v>357</v>
      </c>
      <c r="O18" s="111">
        <v>13998.99</v>
      </c>
      <c r="P18" s="109">
        <v>1241</v>
      </c>
      <c r="Q18" s="109" t="s">
        <v>289</v>
      </c>
      <c r="R18" s="110" t="s">
        <v>356</v>
      </c>
      <c r="S18" s="109" t="s">
        <v>91</v>
      </c>
      <c r="T18" s="109">
        <v>102</v>
      </c>
      <c r="U18" s="109" t="s">
        <v>348</v>
      </c>
      <c r="V18" s="109" t="s">
        <v>345</v>
      </c>
      <c r="W18" s="110" t="s">
        <v>351</v>
      </c>
      <c r="X18" s="109" t="s">
        <v>353</v>
      </c>
      <c r="Y18" s="129">
        <v>10</v>
      </c>
      <c r="Z18" s="130">
        <v>116.65</v>
      </c>
      <c r="AA18" s="111">
        <v>9565.9699999999993</v>
      </c>
      <c r="AB18" s="110" t="s">
        <v>354</v>
      </c>
      <c r="AC18" s="112" t="s">
        <v>355</v>
      </c>
      <c r="AD18" s="1" t="str">
        <f t="shared" si="0"/>
        <v>"3"|"4090000000"|"INFOEM-COMN-TELEF-168"|"Michel Naghely Rodríguez Gómez"|"TELEFONO"|"APPLE"|"SIN"|"FFMR2AJUG5MH"|"Seguros SURA S.A. de C.V."|"Compra"|"AT794293"|"05/02/2016"|"Promotora  Musical, S.A. De C.V."|"13998.99"|"1241"|"03"|"Equipo de Comunicación"|"E"|"102"|"04/02/2016"|"05/02/2016"|"Dir. Gral de Admon. y Finanzas"|"10 Años"|"10"|"116.65"|"9565.97"|"Bueno"|"S/C"</v>
      </c>
      <c r="AE18" s="102"/>
    </row>
    <row r="19" spans="1:31" ht="30" customHeight="1" x14ac:dyDescent="0.2">
      <c r="B19" s="109">
        <v>4</v>
      </c>
      <c r="C19" s="109">
        <v>4090000000</v>
      </c>
      <c r="D19" s="109" t="s">
        <v>325</v>
      </c>
      <c r="E19" s="128" t="s">
        <v>358</v>
      </c>
      <c r="F19" s="109" t="s">
        <v>329</v>
      </c>
      <c r="G19" s="109" t="s">
        <v>330</v>
      </c>
      <c r="H19" s="109" t="s">
        <v>331</v>
      </c>
      <c r="I19" s="109" t="s">
        <v>337</v>
      </c>
      <c r="J19" s="110" t="s">
        <v>339</v>
      </c>
      <c r="K19" s="109" t="s">
        <v>340</v>
      </c>
      <c r="L19" s="109" t="s">
        <v>343</v>
      </c>
      <c r="M19" s="109" t="s">
        <v>345</v>
      </c>
      <c r="N19" s="110" t="s">
        <v>357</v>
      </c>
      <c r="O19" s="111">
        <v>13998.99</v>
      </c>
      <c r="P19" s="109">
        <v>1241</v>
      </c>
      <c r="Q19" s="109" t="s">
        <v>289</v>
      </c>
      <c r="R19" s="110" t="s">
        <v>356</v>
      </c>
      <c r="S19" s="109" t="s">
        <v>91</v>
      </c>
      <c r="T19" s="109">
        <v>102</v>
      </c>
      <c r="U19" s="109" t="s">
        <v>348</v>
      </c>
      <c r="V19" s="109" t="s">
        <v>345</v>
      </c>
      <c r="W19" s="110" t="s">
        <v>351</v>
      </c>
      <c r="X19" s="109" t="s">
        <v>353</v>
      </c>
      <c r="Y19" s="129">
        <v>10</v>
      </c>
      <c r="Z19" s="130">
        <v>116.65</v>
      </c>
      <c r="AA19" s="111">
        <v>9565.9699999999993</v>
      </c>
      <c r="AB19" s="110" t="s">
        <v>354</v>
      </c>
      <c r="AC19" s="112" t="s">
        <v>355</v>
      </c>
      <c r="AD19" s="1" t="str">
        <f t="shared" si="0"/>
        <v>"4"|"4090000000"|"INFOEM-COMN-TELEF-169"|"Michel Naghely Rodríguez Gómez"|"TELEFONO"|"APPLE"|"SIN"|"FFMR2AKZG5MH"|"Seguros SURA S.A. de C.V."|"Compra"|"AT794293"|"05/02/2016"|"Promotora  Musical, S.A. De C.V."|"13998.99"|"1241"|"03"|"Equipo de Comunicación"|"E"|"102"|"04/02/2016"|"05/02/2016"|"Dir. Gral de Admon. y Finanzas"|"10 Años"|"10"|"116.65"|"9565.97"|"Bueno"|"S/C"</v>
      </c>
      <c r="AE19" s="102"/>
    </row>
    <row r="20" spans="1:31" ht="30" customHeight="1" x14ac:dyDescent="0.2">
      <c r="B20" s="109">
        <v>5</v>
      </c>
      <c r="C20" s="109">
        <v>4090000000</v>
      </c>
      <c r="D20" s="109" t="s">
        <v>326</v>
      </c>
      <c r="E20" s="128" t="s">
        <v>359</v>
      </c>
      <c r="F20" s="109" t="s">
        <v>328</v>
      </c>
      <c r="G20" s="109" t="s">
        <v>330</v>
      </c>
      <c r="H20" s="109" t="s">
        <v>333</v>
      </c>
      <c r="I20" s="109" t="s">
        <v>338</v>
      </c>
      <c r="J20" s="110" t="s">
        <v>339</v>
      </c>
      <c r="K20" s="109" t="s">
        <v>340</v>
      </c>
      <c r="L20" s="109" t="s">
        <v>343</v>
      </c>
      <c r="M20" s="109" t="s">
        <v>345</v>
      </c>
      <c r="N20" s="110" t="s">
        <v>357</v>
      </c>
      <c r="O20" s="111">
        <v>20699.099999999999</v>
      </c>
      <c r="P20" s="109">
        <v>1241</v>
      </c>
      <c r="Q20" s="109" t="s">
        <v>288</v>
      </c>
      <c r="R20" s="110" t="s">
        <v>346</v>
      </c>
      <c r="S20" s="109" t="s">
        <v>90</v>
      </c>
      <c r="T20" s="109">
        <v>57</v>
      </c>
      <c r="U20" s="109" t="s">
        <v>348</v>
      </c>
      <c r="V20" s="109" t="s">
        <v>345</v>
      </c>
      <c r="W20" s="110" t="s">
        <v>350</v>
      </c>
      <c r="X20" s="109" t="s">
        <v>352</v>
      </c>
      <c r="Y20" s="129">
        <v>33</v>
      </c>
      <c r="Z20" s="130">
        <v>574.91</v>
      </c>
      <c r="AA20" s="111">
        <v>12648.18</v>
      </c>
      <c r="AB20" s="110" t="s">
        <v>354</v>
      </c>
      <c r="AC20" s="112" t="s">
        <v>355</v>
      </c>
      <c r="AD20" s="1" t="str">
        <f t="shared" si="0"/>
        <v>"5"|"4090000000"|"INFOEM-COMP-MACB-005"|"Sharon Cristina Morales Martínez"|"MAC BOOK"|"APPLE"|"A1466"|"C02Q24ZCG941"|"Seguros SURA S.A. de C.V."|"Compra"|"AT794293"|"05/02/2016"|"Promotora  Musical, S.A. De C.V."|"20699.1"|"1241"|"02"|"Equipo de Computo"|"D"|"57"|"04/02/2016"|"05/02/2016"|"Comisionado"|"3 Años"|"33"|"574.91"|"12648.18"|"Bueno"|"S/C"</v>
      </c>
      <c r="AE20" s="102"/>
    </row>
    <row r="21" spans="1:31" s="103" customFormat="1" ht="18" customHeight="1" thickBot="1" x14ac:dyDescent="0.25">
      <c r="B21" s="118" t="s">
        <v>88</v>
      </c>
      <c r="C21" s="118" t="s">
        <v>88</v>
      </c>
      <c r="D21" s="118" t="s">
        <v>88</v>
      </c>
      <c r="E21" s="119" t="s">
        <v>88</v>
      </c>
      <c r="F21" s="118" t="s">
        <v>88</v>
      </c>
      <c r="G21" s="118" t="s">
        <v>88</v>
      </c>
      <c r="H21" s="118" t="s">
        <v>88</v>
      </c>
      <c r="I21" s="118" t="s">
        <v>88</v>
      </c>
      <c r="J21" s="119" t="s">
        <v>88</v>
      </c>
      <c r="K21" s="118" t="s">
        <v>88</v>
      </c>
      <c r="L21" s="118" t="s">
        <v>88</v>
      </c>
      <c r="M21" s="118" t="s">
        <v>88</v>
      </c>
      <c r="N21" s="131" t="s">
        <v>88</v>
      </c>
      <c r="O21" s="132" t="s">
        <v>88</v>
      </c>
      <c r="P21" s="118" t="s">
        <v>88</v>
      </c>
      <c r="Q21" s="118" t="s">
        <v>88</v>
      </c>
      <c r="R21" s="119" t="s">
        <v>88</v>
      </c>
      <c r="S21" s="118" t="s">
        <v>88</v>
      </c>
      <c r="T21" s="118" t="s">
        <v>88</v>
      </c>
      <c r="U21" s="118" t="s">
        <v>88</v>
      </c>
      <c r="V21" s="118" t="s">
        <v>88</v>
      </c>
      <c r="W21" s="119" t="s">
        <v>88</v>
      </c>
      <c r="X21" s="118" t="s">
        <v>88</v>
      </c>
      <c r="Y21" s="118" t="s">
        <v>88</v>
      </c>
      <c r="Z21" s="133" t="s">
        <v>88</v>
      </c>
      <c r="AA21" s="120" t="s">
        <v>88</v>
      </c>
      <c r="AB21" s="119" t="s">
        <v>88</v>
      </c>
      <c r="AC21" s="121" t="s">
        <v>88</v>
      </c>
      <c r="AD21" s="1" t="str">
        <f t="shared" si="0"/>
        <v>"…"|"…"|"…"|"…"|"…"|"…"|"…"|"…"|"…"|"…"|"…"|"…"|"…"|"…"|"…"|"…"|"…"|"…"|"…"|"…"|"…"|"…"|"…"|"…"|"…"|"…"|"…"|"…"</v>
      </c>
    </row>
    <row r="22" spans="1:31" s="3" customFormat="1" ht="15.75" thickBot="1" x14ac:dyDescent="0.3"/>
    <row r="23" spans="1:31" s="3" customFormat="1" ht="35.1" customHeight="1" thickBot="1" x14ac:dyDescent="0.3">
      <c r="A23" s="28" t="s">
        <v>701</v>
      </c>
      <c r="B23" s="28">
        <v>1</v>
      </c>
      <c r="C23" s="28">
        <v>2</v>
      </c>
      <c r="D23" s="28">
        <v>3</v>
      </c>
      <c r="E23" s="28">
        <v>4</v>
      </c>
      <c r="F23" s="28">
        <v>5</v>
      </c>
      <c r="G23" s="28">
        <v>6</v>
      </c>
      <c r="H23" s="28">
        <v>7</v>
      </c>
      <c r="I23" s="28">
        <v>8</v>
      </c>
      <c r="J23" s="28">
        <v>9</v>
      </c>
      <c r="K23" s="28">
        <v>10</v>
      </c>
      <c r="L23" s="28">
        <v>11</v>
      </c>
      <c r="M23" s="28">
        <v>12</v>
      </c>
      <c r="N23" s="28">
        <v>13</v>
      </c>
      <c r="O23" s="28">
        <v>14</v>
      </c>
      <c r="P23" s="28">
        <v>15</v>
      </c>
      <c r="Q23" s="28">
        <v>16</v>
      </c>
      <c r="R23" s="28">
        <v>17</v>
      </c>
      <c r="S23" s="28">
        <v>18</v>
      </c>
      <c r="T23" s="28">
        <v>19</v>
      </c>
      <c r="U23" s="28">
        <v>20</v>
      </c>
      <c r="V23" s="28">
        <v>21</v>
      </c>
      <c r="W23" s="28">
        <v>22</v>
      </c>
      <c r="X23" s="28">
        <v>23</v>
      </c>
      <c r="Y23" s="28">
        <v>24</v>
      </c>
      <c r="Z23" s="28">
        <v>25</v>
      </c>
      <c r="AA23" s="28">
        <v>26</v>
      </c>
      <c r="AB23" s="28">
        <v>27</v>
      </c>
      <c r="AC23" s="28">
        <v>28</v>
      </c>
    </row>
    <row r="24" spans="1:31" s="3" customFormat="1" ht="78" customHeight="1" x14ac:dyDescent="0.25">
      <c r="A24" s="20" t="s">
        <v>745</v>
      </c>
      <c r="B24" s="22" t="s">
        <v>747</v>
      </c>
      <c r="C24" s="22" t="s">
        <v>778</v>
      </c>
      <c r="D24" s="22" t="s">
        <v>778</v>
      </c>
      <c r="E24" s="22" t="s">
        <v>733</v>
      </c>
      <c r="F24" s="22" t="s">
        <v>778</v>
      </c>
      <c r="G24" s="22" t="s">
        <v>778</v>
      </c>
      <c r="H24" s="22" t="s">
        <v>778</v>
      </c>
      <c r="I24" s="22" t="s">
        <v>778</v>
      </c>
      <c r="J24" s="22" t="s">
        <v>778</v>
      </c>
      <c r="K24" s="22" t="s">
        <v>733</v>
      </c>
      <c r="L24" s="22" t="s">
        <v>778</v>
      </c>
      <c r="M24" s="51" t="s">
        <v>755</v>
      </c>
      <c r="N24" s="22" t="s">
        <v>778</v>
      </c>
      <c r="O24" s="22" t="s">
        <v>747</v>
      </c>
      <c r="P24" s="22" t="s">
        <v>747</v>
      </c>
      <c r="Q24" s="22" t="s">
        <v>747</v>
      </c>
      <c r="R24" s="22" t="s">
        <v>733</v>
      </c>
      <c r="S24" s="22" t="s">
        <v>733</v>
      </c>
      <c r="T24" s="22" t="s">
        <v>747</v>
      </c>
      <c r="U24" s="51" t="s">
        <v>755</v>
      </c>
      <c r="V24" s="51" t="s">
        <v>755</v>
      </c>
      <c r="W24" s="22" t="s">
        <v>733</v>
      </c>
      <c r="X24" s="22" t="s">
        <v>778</v>
      </c>
      <c r="Y24" s="22" t="s">
        <v>747</v>
      </c>
      <c r="Z24" s="22" t="s">
        <v>747</v>
      </c>
      <c r="AA24" s="22" t="s">
        <v>747</v>
      </c>
      <c r="AB24" s="22" t="s">
        <v>733</v>
      </c>
      <c r="AC24" s="22" t="s">
        <v>733</v>
      </c>
    </row>
    <row r="25" spans="1:31" s="3" customFormat="1" ht="38.1" customHeight="1" x14ac:dyDescent="0.25">
      <c r="A25" s="23" t="s">
        <v>704</v>
      </c>
      <c r="B25" s="24" t="s">
        <v>705</v>
      </c>
      <c r="C25" s="24" t="s">
        <v>705</v>
      </c>
      <c r="D25" s="24" t="s">
        <v>705</v>
      </c>
      <c r="E25" s="24" t="s">
        <v>705</v>
      </c>
      <c r="F25" s="24" t="s">
        <v>705</v>
      </c>
      <c r="G25" s="24" t="s">
        <v>705</v>
      </c>
      <c r="H25" s="24" t="s">
        <v>705</v>
      </c>
      <c r="I25" s="24" t="s">
        <v>705</v>
      </c>
      <c r="J25" s="24" t="s">
        <v>705</v>
      </c>
      <c r="K25" s="24" t="s">
        <v>705</v>
      </c>
      <c r="L25" s="24" t="s">
        <v>705</v>
      </c>
      <c r="M25" s="24" t="s">
        <v>728</v>
      </c>
      <c r="N25" s="24" t="s">
        <v>705</v>
      </c>
      <c r="O25" s="24" t="s">
        <v>706</v>
      </c>
      <c r="P25" s="24" t="s">
        <v>776</v>
      </c>
      <c r="Q25" s="24" t="s">
        <v>781</v>
      </c>
      <c r="R25" s="24" t="s">
        <v>705</v>
      </c>
      <c r="S25" s="24" t="s">
        <v>730</v>
      </c>
      <c r="T25" s="24" t="s">
        <v>705</v>
      </c>
      <c r="U25" s="24" t="s">
        <v>728</v>
      </c>
      <c r="V25" s="24" t="s">
        <v>728</v>
      </c>
      <c r="W25" s="24" t="s">
        <v>705</v>
      </c>
      <c r="X25" s="24" t="s">
        <v>705</v>
      </c>
      <c r="Y25" s="24" t="s">
        <v>705</v>
      </c>
      <c r="Z25" s="24" t="s">
        <v>706</v>
      </c>
      <c r="AA25" s="24" t="s">
        <v>706</v>
      </c>
      <c r="AB25" s="24" t="s">
        <v>705</v>
      </c>
      <c r="AC25" s="24" t="s">
        <v>705</v>
      </c>
    </row>
    <row r="26" spans="1:31" s="3" customFormat="1" ht="172.5" customHeight="1" thickBot="1" x14ac:dyDescent="0.3">
      <c r="A26" s="25" t="s">
        <v>707</v>
      </c>
      <c r="B26" s="26" t="s">
        <v>756</v>
      </c>
      <c r="C26" s="27" t="s">
        <v>965</v>
      </c>
      <c r="D26" s="27" t="s">
        <v>966</v>
      </c>
      <c r="E26" s="27" t="s">
        <v>967</v>
      </c>
      <c r="F26" s="27" t="s">
        <v>968</v>
      </c>
      <c r="G26" s="27" t="s">
        <v>969</v>
      </c>
      <c r="H26" s="27" t="s">
        <v>970</v>
      </c>
      <c r="I26" s="27" t="s">
        <v>971</v>
      </c>
      <c r="J26" s="27" t="s">
        <v>972</v>
      </c>
      <c r="K26" s="27" t="s">
        <v>973</v>
      </c>
      <c r="L26" s="27" t="s">
        <v>974</v>
      </c>
      <c r="M26" s="27" t="s">
        <v>975</v>
      </c>
      <c r="N26" s="27" t="s">
        <v>976</v>
      </c>
      <c r="O26" s="27" t="s">
        <v>977</v>
      </c>
      <c r="P26" s="27" t="s">
        <v>978</v>
      </c>
      <c r="Q26" s="27" t="s">
        <v>979</v>
      </c>
      <c r="R26" s="27" t="s">
        <v>980</v>
      </c>
      <c r="S26" s="27" t="s">
        <v>981</v>
      </c>
      <c r="T26" s="27" t="s">
        <v>982</v>
      </c>
      <c r="U26" s="27" t="s">
        <v>983</v>
      </c>
      <c r="V26" s="27" t="s">
        <v>984</v>
      </c>
      <c r="W26" s="27" t="s">
        <v>985</v>
      </c>
      <c r="X26" s="27" t="s">
        <v>986</v>
      </c>
      <c r="Y26" s="27" t="s">
        <v>987</v>
      </c>
      <c r="Z26" s="27" t="s">
        <v>988</v>
      </c>
      <c r="AA26" s="27" t="s">
        <v>989</v>
      </c>
      <c r="AB26" s="27" t="s">
        <v>990</v>
      </c>
      <c r="AC26" s="27" t="s">
        <v>991</v>
      </c>
    </row>
    <row r="27" spans="1:31" s="3" customFormat="1" ht="15.75" thickBot="1" x14ac:dyDescent="0.3"/>
    <row r="28" spans="1:31" s="3" customFormat="1" ht="29.25" customHeight="1" thickBot="1" x14ac:dyDescent="0.3">
      <c r="A28" s="300" t="s">
        <v>709</v>
      </c>
      <c r="B28" s="300"/>
      <c r="C28" s="300"/>
      <c r="D28" s="300"/>
      <c r="E28" s="300"/>
      <c r="F28" s="300"/>
      <c r="G28" s="300"/>
    </row>
    <row r="29" spans="1:31" s="3" customFormat="1" ht="28.5" customHeight="1" x14ac:dyDescent="0.25">
      <c r="A29" s="336" t="s">
        <v>713</v>
      </c>
      <c r="B29" s="338" t="s">
        <v>757</v>
      </c>
      <c r="C29" s="338"/>
      <c r="D29" s="338"/>
      <c r="E29" s="338"/>
      <c r="F29" s="338"/>
      <c r="G29" s="338"/>
    </row>
    <row r="30" spans="1:31" s="3" customFormat="1" ht="28.5" customHeight="1" x14ac:dyDescent="0.25">
      <c r="A30" s="337"/>
      <c r="B30" s="339" t="s">
        <v>743</v>
      </c>
      <c r="C30" s="339"/>
      <c r="D30" s="339"/>
      <c r="E30" s="339"/>
      <c r="F30" s="339"/>
      <c r="G30" s="339"/>
      <c r="Y30" s="345" t="str">
        <f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&amp;"|"&amp;""""&amp;Q16&amp;""""&amp;"|"&amp;""""&amp;R16&amp;""""&amp;"|"&amp;""""&amp;S16&amp;""""&amp;"|"&amp;""""&amp;T16&amp;""""&amp;"|"&amp;""""&amp;U16&amp;""""&amp;"|"&amp;""""&amp;V16&amp;""""&amp;"|"&amp;""""&amp;W16&amp;""""&amp;"|"&amp;""""&amp;X16&amp;""""&amp;"|"&amp;""""&amp;Y16&amp;""""&amp;"|"&amp;""""&amp;Z16&amp;""""&amp;"|"&amp;""""&amp;AA16&amp;""""&amp;"|"&amp;""""&amp;AB16&amp;""""&amp;"|"&amp;""""&amp;AC16&amp;""""</f>
        <v>"1"|"4090000000"|"INFOEM-COMP-IPAD-007"|"Monica Marilú Chaparro Campos"|"IPAD"|"APPLE"|"SIN"|"DLXR2CEYGMW3"|"Seguros SURA S.A. de C.V."|"Compra"|"FA112095"|"14/01/2016"|"Apple  Operations México, S.A. De C.V."|"22499"|"1241"|"02"|"Equipo de Computo"|"D"|"21"|"19/01/2016"|"14/01/2016"|"Unidad de Vinculación"|"3 Años"|"33"|"624.9"|"14372.92"|"Bueno"|"S/C"</v>
      </c>
      <c r="Z30" s="345"/>
      <c r="AA30" s="345"/>
      <c r="AB30" s="345"/>
    </row>
    <row r="31" spans="1:31" s="3" customFormat="1" ht="28.5" customHeight="1" thickBot="1" x14ac:dyDescent="0.3">
      <c r="A31" s="332"/>
      <c r="B31" s="334" t="s">
        <v>711</v>
      </c>
      <c r="C31" s="334"/>
      <c r="D31" s="334"/>
      <c r="E31" s="334"/>
      <c r="F31" s="334"/>
      <c r="G31" s="334"/>
      <c r="Y31" s="345"/>
      <c r="Z31" s="345"/>
      <c r="AA31" s="345"/>
      <c r="AB31" s="345"/>
    </row>
    <row r="32" spans="1:31" s="3" customFormat="1" ht="28.5" customHeight="1" x14ac:dyDescent="0.25">
      <c r="A32" s="336" t="s">
        <v>712</v>
      </c>
      <c r="B32" s="338" t="s">
        <v>714</v>
      </c>
      <c r="C32" s="338"/>
      <c r="D32" s="338"/>
      <c r="E32" s="338"/>
      <c r="F32" s="338"/>
      <c r="G32" s="338"/>
      <c r="Y32" s="345"/>
      <c r="Z32" s="345"/>
      <c r="AA32" s="345"/>
      <c r="AB32" s="345"/>
    </row>
    <row r="33" spans="1:28" s="3" customFormat="1" ht="30.75" customHeight="1" thickBot="1" x14ac:dyDescent="0.3">
      <c r="A33" s="332"/>
      <c r="B33" s="334" t="s">
        <v>759</v>
      </c>
      <c r="C33" s="334"/>
      <c r="D33" s="334"/>
      <c r="E33" s="334"/>
      <c r="F33" s="334"/>
      <c r="G33" s="334"/>
    </row>
    <row r="34" spans="1:28" s="3" customFormat="1" ht="15" x14ac:dyDescent="0.25"/>
    <row r="35" spans="1:28" ht="5.0999999999999996" customHeight="1" x14ac:dyDescent="0.2"/>
    <row r="38" spans="1:28" x14ac:dyDescent="0.2">
      <c r="AA38" s="100"/>
      <c r="AB38" s="100"/>
    </row>
    <row r="39" spans="1:28" x14ac:dyDescent="0.2">
      <c r="AA39" s="100"/>
      <c r="AB39" s="100"/>
    </row>
    <row r="40" spans="1:28" x14ac:dyDescent="0.2">
      <c r="AA40" s="100"/>
      <c r="AB40" s="100"/>
    </row>
    <row r="41" spans="1:28" x14ac:dyDescent="0.2">
      <c r="AA41" s="100"/>
      <c r="AB41" s="100"/>
    </row>
    <row r="42" spans="1:28" x14ac:dyDescent="0.2">
      <c r="AA42" s="100"/>
      <c r="AB42" s="100"/>
    </row>
    <row r="43" spans="1:28" x14ac:dyDescent="0.2">
      <c r="AA43" s="100"/>
      <c r="AB43" s="100"/>
    </row>
    <row r="44" spans="1:28" x14ac:dyDescent="0.2">
      <c r="AA44" s="100"/>
      <c r="AB44" s="100"/>
    </row>
    <row r="45" spans="1:28" x14ac:dyDescent="0.2">
      <c r="AA45" s="100"/>
      <c r="AB45" s="100"/>
    </row>
  </sheetData>
  <sheetProtection formatCells="0" formatColumns="0" formatRows="0" insertColumns="0" insertRows="0" insertHyperlinks="0" deleteColumns="0" deleteRows="0" sort="0" autoFilter="0" pivotTables="0"/>
  <mergeCells count="24">
    <mergeCell ref="B12:AC12"/>
    <mergeCell ref="B13:AC13"/>
    <mergeCell ref="A28:G28"/>
    <mergeCell ref="A29:A31"/>
    <mergeCell ref="B29:G29"/>
    <mergeCell ref="B30:G30"/>
    <mergeCell ref="B31:G31"/>
    <mergeCell ref="P14:R14"/>
    <mergeCell ref="S14:U14"/>
    <mergeCell ref="V14:V15"/>
    <mergeCell ref="W14:W15"/>
    <mergeCell ref="X14:AA14"/>
    <mergeCell ref="AB14:AB15"/>
    <mergeCell ref="B14:B15"/>
    <mergeCell ref="C14:C15"/>
    <mergeCell ref="D14:I14"/>
    <mergeCell ref="Y30:AB32"/>
    <mergeCell ref="A32:A33"/>
    <mergeCell ref="B32:G32"/>
    <mergeCell ref="B33:G33"/>
    <mergeCell ref="AC14:AC15"/>
    <mergeCell ref="J14:J15"/>
    <mergeCell ref="K14:K15"/>
    <mergeCell ref="L14:O14"/>
  </mergeCells>
  <pageMargins left="0.70866141732283472" right="0.70866141732283472" top="0.74803149606299213" bottom="0.74803149606299213" header="0.31496062992125984" footer="0.31496062992125984"/>
  <pageSetup scale="2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0A8C-8D44-41C8-86E8-2075C2E67447}">
  <sheetPr>
    <tabColor rgb="FFDAD6BC"/>
    <pageSetUpPr fitToPage="1"/>
  </sheetPr>
  <dimension ref="A1:AJ47"/>
  <sheetViews>
    <sheetView showGridLines="0" topLeftCell="X1" zoomScale="70" zoomScaleNormal="70" workbookViewId="0">
      <selection activeCell="AI16" sqref="AI16"/>
    </sheetView>
  </sheetViews>
  <sheetFormatPr baseColWidth="10" defaultColWidth="9.140625" defaultRowHeight="12.75" x14ac:dyDescent="0.2"/>
  <cols>
    <col min="1" max="1" width="27.7109375" style="100" customWidth="1"/>
    <col min="2" max="2" width="24" style="100" customWidth="1"/>
    <col min="3" max="3" width="24.85546875" style="100" customWidth="1"/>
    <col min="4" max="4" width="39" style="100" customWidth="1"/>
    <col min="5" max="5" width="22" style="100" customWidth="1"/>
    <col min="6" max="6" width="29.7109375" style="100" customWidth="1"/>
    <col min="7" max="10" width="29.85546875" style="100" customWidth="1"/>
    <col min="11" max="12" width="23.7109375" style="100" customWidth="1"/>
    <col min="13" max="13" width="32.5703125" style="100" customWidth="1"/>
    <col min="14" max="14" width="29.85546875" style="100" customWidth="1"/>
    <col min="15" max="15" width="28.85546875" style="100" customWidth="1"/>
    <col min="16" max="16" width="36.140625" style="100" customWidth="1"/>
    <col min="17" max="17" width="33.7109375" style="100" customWidth="1"/>
    <col min="18" max="18" width="33.85546875" style="100" customWidth="1"/>
    <col min="19" max="19" width="29.5703125" style="100" customWidth="1"/>
    <col min="20" max="20" width="31.5703125" style="100" customWidth="1"/>
    <col min="21" max="21" width="32.28515625" style="100" customWidth="1"/>
    <col min="22" max="22" width="33.85546875" style="100" customWidth="1"/>
    <col min="23" max="27" width="32" style="100" customWidth="1"/>
    <col min="28" max="28" width="36.5703125" style="100" customWidth="1"/>
    <col min="29" max="29" width="36.7109375" style="100" customWidth="1"/>
    <col min="30" max="30" width="34" style="100" customWidth="1"/>
    <col min="31" max="32" width="32" style="100" customWidth="1"/>
    <col min="33" max="33" width="35.28515625" style="123" customWidth="1"/>
    <col min="34" max="34" width="37.42578125" style="100" customWidth="1"/>
    <col min="35" max="36" width="10.140625" style="100" customWidth="1"/>
    <col min="37" max="16384" width="9.140625" style="100"/>
  </cols>
  <sheetData>
    <row r="1" spans="1:36" s="1" customFormat="1" x14ac:dyDescent="0.2"/>
    <row r="2" spans="1:36" s="1" customFormat="1" ht="15.75" x14ac:dyDescent="0.25">
      <c r="A2" s="2" t="s">
        <v>929</v>
      </c>
      <c r="B2" s="3"/>
    </row>
    <row r="3" spans="1:36" s="1" customFormat="1" ht="15" x14ac:dyDescent="0.25">
      <c r="A3" s="3"/>
      <c r="B3" s="3"/>
    </row>
    <row r="4" spans="1:36" s="1" customFormat="1" ht="23.25" customHeight="1" x14ac:dyDescent="0.25">
      <c r="A4" s="4" t="s">
        <v>699</v>
      </c>
      <c r="B4" s="3"/>
    </row>
    <row r="5" spans="1:36" s="1" customFormat="1" ht="15" x14ac:dyDescent="0.25">
      <c r="A5" s="5" t="s">
        <v>1222</v>
      </c>
      <c r="B5" s="3"/>
    </row>
    <row r="6" spans="1:36" s="1" customFormat="1" ht="15" x14ac:dyDescent="0.25">
      <c r="A6" s="5" t="s">
        <v>700</v>
      </c>
      <c r="B6" s="6" t="s">
        <v>930</v>
      </c>
    </row>
    <row r="7" spans="1:36" s="1" customFormat="1" ht="15" x14ac:dyDescent="0.25">
      <c r="A7" s="3"/>
      <c r="B7" s="6" t="s">
        <v>819</v>
      </c>
    </row>
    <row r="8" spans="1:36" s="1" customFormat="1" ht="15" x14ac:dyDescent="0.25">
      <c r="A8" s="3"/>
      <c r="B8" s="6" t="s">
        <v>820</v>
      </c>
    </row>
    <row r="9" spans="1:36" s="1" customFormat="1" ht="15" x14ac:dyDescent="0.25">
      <c r="A9" s="3"/>
      <c r="B9" s="6" t="s">
        <v>1192</v>
      </c>
    </row>
    <row r="11" spans="1:36" s="99" customFormat="1" ht="13.5" thickBot="1" x14ac:dyDescent="0.25">
      <c r="B11" s="99">
        <v>1</v>
      </c>
      <c r="C11" s="99">
        <v>2</v>
      </c>
      <c r="D11" s="99">
        <v>3</v>
      </c>
      <c r="E11" s="99">
        <v>4</v>
      </c>
      <c r="F11" s="99">
        <v>5</v>
      </c>
      <c r="G11" s="99">
        <v>6</v>
      </c>
      <c r="H11" s="99">
        <v>7</v>
      </c>
      <c r="I11" s="99">
        <v>8</v>
      </c>
      <c r="J11" s="99">
        <v>9</v>
      </c>
      <c r="K11" s="99">
        <v>10</v>
      </c>
      <c r="L11" s="99">
        <v>11</v>
      </c>
      <c r="M11" s="99">
        <v>12</v>
      </c>
      <c r="N11" s="99">
        <v>13</v>
      </c>
      <c r="O11" s="99">
        <v>14</v>
      </c>
      <c r="P11" s="99">
        <v>15</v>
      </c>
      <c r="Q11" s="99">
        <v>16</v>
      </c>
      <c r="R11" s="99">
        <v>17</v>
      </c>
      <c r="S11" s="99">
        <v>18</v>
      </c>
      <c r="T11" s="99">
        <v>19</v>
      </c>
      <c r="U11" s="99">
        <v>20</v>
      </c>
      <c r="V11" s="99">
        <v>21</v>
      </c>
      <c r="W11" s="99">
        <v>22</v>
      </c>
      <c r="X11" s="99">
        <v>23</v>
      </c>
      <c r="Y11" s="99">
        <v>24</v>
      </c>
      <c r="Z11" s="99">
        <v>25</v>
      </c>
      <c r="AA11" s="99">
        <v>26</v>
      </c>
      <c r="AB11" s="99">
        <v>27</v>
      </c>
      <c r="AC11" s="99">
        <v>28</v>
      </c>
      <c r="AD11" s="99">
        <v>29</v>
      </c>
      <c r="AE11" s="99">
        <v>30</v>
      </c>
      <c r="AF11" s="99">
        <v>31</v>
      </c>
      <c r="AG11" s="99">
        <v>32</v>
      </c>
      <c r="AH11" s="99">
        <v>33</v>
      </c>
    </row>
    <row r="12" spans="1:36" s="1" customFormat="1" ht="20.100000000000001" customHeight="1" x14ac:dyDescent="0.2">
      <c r="A12" s="82"/>
      <c r="B12" s="348" t="s">
        <v>92</v>
      </c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50"/>
      <c r="R12" s="348" t="s">
        <v>92</v>
      </c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50"/>
      <c r="AI12" s="100"/>
      <c r="AJ12" s="100"/>
    </row>
    <row r="13" spans="1:36" s="1" customFormat="1" ht="20.100000000000001" customHeight="1" thickBot="1" x14ac:dyDescent="0.25">
      <c r="A13" s="82"/>
      <c r="B13" s="351" t="s">
        <v>161</v>
      </c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3"/>
      <c r="R13" s="351" t="s">
        <v>161</v>
      </c>
      <c r="S13" s="352"/>
      <c r="T13" s="352"/>
      <c r="U13" s="352"/>
      <c r="V13" s="352"/>
      <c r="W13" s="352"/>
      <c r="X13" s="352"/>
      <c r="Y13" s="352"/>
      <c r="Z13" s="352"/>
      <c r="AA13" s="352"/>
      <c r="AB13" s="352"/>
      <c r="AC13" s="352"/>
      <c r="AD13" s="352"/>
      <c r="AE13" s="352"/>
      <c r="AF13" s="352"/>
      <c r="AG13" s="352"/>
      <c r="AH13" s="353"/>
      <c r="AI13" s="100"/>
      <c r="AJ13" s="100"/>
    </row>
    <row r="14" spans="1:36" ht="36" customHeight="1" thickBot="1" x14ac:dyDescent="0.25">
      <c r="B14" s="346" t="s">
        <v>793</v>
      </c>
      <c r="C14" s="346" t="s">
        <v>53</v>
      </c>
      <c r="D14" s="346" t="s">
        <v>54</v>
      </c>
      <c r="E14" s="346" t="s">
        <v>55</v>
      </c>
      <c r="F14" s="346" t="s">
        <v>155</v>
      </c>
      <c r="G14" s="346"/>
      <c r="H14" s="346"/>
      <c r="I14" s="346"/>
      <c r="J14" s="346" t="s">
        <v>56</v>
      </c>
      <c r="K14" s="346" t="s">
        <v>57</v>
      </c>
      <c r="L14" s="346" t="s">
        <v>58</v>
      </c>
      <c r="M14" s="346" t="s">
        <v>59</v>
      </c>
      <c r="N14" s="346" t="s">
        <v>60</v>
      </c>
      <c r="O14" s="346" t="s">
        <v>61</v>
      </c>
      <c r="P14" s="346" t="s">
        <v>794</v>
      </c>
      <c r="Q14" s="346" t="s">
        <v>62</v>
      </c>
      <c r="R14" s="346" t="s">
        <v>63</v>
      </c>
      <c r="S14" s="346" t="s">
        <v>64</v>
      </c>
      <c r="T14" s="346" t="s">
        <v>65</v>
      </c>
      <c r="U14" s="346" t="s">
        <v>66</v>
      </c>
      <c r="V14" s="346" t="s">
        <v>67</v>
      </c>
      <c r="W14" s="346" t="s">
        <v>156</v>
      </c>
      <c r="X14" s="346"/>
      <c r="Y14" s="346"/>
      <c r="Z14" s="354" t="s">
        <v>157</v>
      </c>
      <c r="AA14" s="354"/>
      <c r="AB14" s="354"/>
      <c r="AC14" s="346" t="s">
        <v>158</v>
      </c>
      <c r="AD14" s="346" t="s">
        <v>159</v>
      </c>
      <c r="AE14" s="346"/>
      <c r="AF14" s="346"/>
      <c r="AG14" s="346"/>
      <c r="AH14" s="346" t="s">
        <v>160</v>
      </c>
    </row>
    <row r="15" spans="1:36" ht="45.75" customHeight="1" thickBot="1" x14ac:dyDescent="0.25">
      <c r="B15" s="347"/>
      <c r="C15" s="347"/>
      <c r="D15" s="347"/>
      <c r="E15" s="347"/>
      <c r="F15" s="101" t="s">
        <v>68</v>
      </c>
      <c r="G15" s="101" t="s">
        <v>69</v>
      </c>
      <c r="H15" s="101" t="s">
        <v>70</v>
      </c>
      <c r="I15" s="101" t="s">
        <v>71</v>
      </c>
      <c r="J15" s="347"/>
      <c r="K15" s="347"/>
      <c r="L15" s="347"/>
      <c r="M15" s="347"/>
      <c r="N15" s="346"/>
      <c r="O15" s="347"/>
      <c r="P15" s="347"/>
      <c r="Q15" s="347"/>
      <c r="R15" s="347"/>
      <c r="S15" s="347"/>
      <c r="T15" s="347"/>
      <c r="U15" s="347"/>
      <c r="V15" s="347"/>
      <c r="W15" s="101" t="s">
        <v>94</v>
      </c>
      <c r="X15" s="101" t="s">
        <v>136</v>
      </c>
      <c r="Y15" s="101" t="s">
        <v>137</v>
      </c>
      <c r="Z15" s="101" t="s">
        <v>11</v>
      </c>
      <c r="AA15" s="101" t="s">
        <v>44</v>
      </c>
      <c r="AB15" s="101" t="s">
        <v>45</v>
      </c>
      <c r="AC15" s="347"/>
      <c r="AD15" s="101" t="s">
        <v>48</v>
      </c>
      <c r="AE15" s="101" t="s">
        <v>49</v>
      </c>
      <c r="AF15" s="101" t="s">
        <v>50</v>
      </c>
      <c r="AG15" s="101" t="s">
        <v>51</v>
      </c>
      <c r="AH15" s="347"/>
      <c r="AI15" s="102"/>
      <c r="AJ15" s="102"/>
    </row>
    <row r="16" spans="1:36" s="103" customFormat="1" ht="42" customHeight="1" x14ac:dyDescent="0.2">
      <c r="B16" s="104">
        <v>1</v>
      </c>
      <c r="C16" s="105" t="s">
        <v>361</v>
      </c>
      <c r="D16" s="105" t="s">
        <v>795</v>
      </c>
      <c r="E16" s="105" t="s">
        <v>366</v>
      </c>
      <c r="F16" s="104" t="s">
        <v>367</v>
      </c>
      <c r="G16" s="104" t="s">
        <v>367</v>
      </c>
      <c r="H16" s="104" t="s">
        <v>371</v>
      </c>
      <c r="I16" s="104" t="s">
        <v>371</v>
      </c>
      <c r="J16" s="104" t="s">
        <v>375</v>
      </c>
      <c r="K16" s="104" t="s">
        <v>376</v>
      </c>
      <c r="L16" s="104" t="s">
        <v>380</v>
      </c>
      <c r="M16" s="106">
        <v>25841096</v>
      </c>
      <c r="N16" s="105" t="s">
        <v>385</v>
      </c>
      <c r="O16" s="104" t="s">
        <v>386</v>
      </c>
      <c r="P16" s="105" t="s">
        <v>387</v>
      </c>
      <c r="Q16" s="105" t="s">
        <v>388</v>
      </c>
      <c r="R16" s="104" t="s">
        <v>389</v>
      </c>
      <c r="S16" s="104">
        <v>179573</v>
      </c>
      <c r="T16" s="104" t="s">
        <v>390</v>
      </c>
      <c r="U16" s="106">
        <v>25841096</v>
      </c>
      <c r="V16" s="105" t="s">
        <v>395</v>
      </c>
      <c r="W16" s="104">
        <v>1233</v>
      </c>
      <c r="X16" s="107" t="s">
        <v>288</v>
      </c>
      <c r="Y16" s="105" t="s">
        <v>396</v>
      </c>
      <c r="Z16" s="104" t="s">
        <v>90</v>
      </c>
      <c r="AA16" s="104">
        <v>2</v>
      </c>
      <c r="AB16" s="104" t="s">
        <v>397</v>
      </c>
      <c r="AC16" s="104" t="s">
        <v>380</v>
      </c>
      <c r="AD16" s="104" t="s">
        <v>398</v>
      </c>
      <c r="AE16" s="104">
        <v>2</v>
      </c>
      <c r="AF16" s="106">
        <v>43068.49</v>
      </c>
      <c r="AG16" s="106">
        <v>5512574.9000000004</v>
      </c>
      <c r="AH16" s="108" t="s">
        <v>355</v>
      </c>
      <c r="AI16" s="1" t="str">
        <f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&amp;"|"&amp;""""&amp;Q16&amp;""""&amp;"|"&amp;""""&amp;R16&amp;""""&amp;"|"&amp;""""&amp;S16&amp;""""&amp;"|"&amp;""""&amp;T16&amp;""""&amp;"|"&amp;""""&amp;U16&amp;""""&amp;"|"&amp;""""&amp;V16&amp;""""&amp;"|"&amp;""""&amp;W16&amp;""""&amp;"|"&amp;""""&amp;X16&amp;""""&amp;"|"&amp;""""&amp;Y16&amp;""""&amp;"|"&amp;""""&amp;Z16&amp;""""&amp;"|"&amp;""""&amp;AA16&amp;""""&amp;"|"&amp;""""&amp;AB16&amp;""""&amp;"|"&amp;""""&amp;AC16&amp;""""&amp;"|"&amp;""""&amp;AD16&amp;""""&amp;"|"&amp;""""&amp;AE16&amp;""""&amp;"|"&amp;""""&amp;AF16&amp;""""&amp;"|"&amp;""""&amp;AG16&amp;""""&amp;"|"&amp;""""&amp;AH16&amp;""""</f>
        <v>"1"|"Edificio 1"|"Prolongación 5 de mayo No. 10, Col. Centro"|"Tecámac"|"65.49 M"|"65.49 M"|"23.56 M"|"23.56 M"|"282,935.43 M2"|"1,739.45 M2"|"18/12/2012"|"25841096"|"HDI Seguros"|"Docencia"|"En proceso de regularización del predio"|"Acta de entrega recepción de donación de fecha 19 de mayo del 2010"|"19/05/2010"|"179573"|"101 03 041 02 00 0000"|"25841096"|"DONACIÓN"|"1233"|"02"|"Edificios no
Habitacionales"|"D"|"2"|"30/06/2014"|"18/12/2012"|"30 años"|"2"|"43068.49"|"5512574.9"|"S/C"</v>
      </c>
      <c r="AJ16" s="102"/>
    </row>
    <row r="17" spans="1:36" s="103" customFormat="1" ht="42" customHeight="1" x14ac:dyDescent="0.2">
      <c r="B17" s="109">
        <v>2</v>
      </c>
      <c r="C17" s="110" t="s">
        <v>362</v>
      </c>
      <c r="D17" s="110" t="s">
        <v>795</v>
      </c>
      <c r="E17" s="110" t="s">
        <v>366</v>
      </c>
      <c r="F17" s="109" t="s">
        <v>368</v>
      </c>
      <c r="G17" s="109" t="s">
        <v>368</v>
      </c>
      <c r="H17" s="109" t="s">
        <v>372</v>
      </c>
      <c r="I17" s="109" t="s">
        <v>372</v>
      </c>
      <c r="J17" s="109" t="s">
        <v>375</v>
      </c>
      <c r="K17" s="109" t="s">
        <v>377</v>
      </c>
      <c r="L17" s="109" t="s">
        <v>381</v>
      </c>
      <c r="M17" s="111">
        <v>16341871.24</v>
      </c>
      <c r="N17" s="110" t="s">
        <v>385</v>
      </c>
      <c r="O17" s="109" t="s">
        <v>386</v>
      </c>
      <c r="P17" s="110" t="s">
        <v>387</v>
      </c>
      <c r="Q17" s="110" t="s">
        <v>388</v>
      </c>
      <c r="R17" s="109" t="s">
        <v>389</v>
      </c>
      <c r="S17" s="109">
        <v>179573</v>
      </c>
      <c r="T17" s="109" t="s">
        <v>391</v>
      </c>
      <c r="U17" s="111">
        <v>16341871.24</v>
      </c>
      <c r="V17" s="110" t="s">
        <v>395</v>
      </c>
      <c r="W17" s="109">
        <v>1233</v>
      </c>
      <c r="X17" s="109" t="s">
        <v>288</v>
      </c>
      <c r="Y17" s="110" t="s">
        <v>396</v>
      </c>
      <c r="Z17" s="109" t="s">
        <v>90</v>
      </c>
      <c r="AA17" s="109">
        <v>2</v>
      </c>
      <c r="AB17" s="109" t="s">
        <v>397</v>
      </c>
      <c r="AC17" s="109" t="s">
        <v>381</v>
      </c>
      <c r="AD17" s="109" t="s">
        <v>398</v>
      </c>
      <c r="AE17" s="109">
        <v>2</v>
      </c>
      <c r="AF17" s="111">
        <v>27236.45</v>
      </c>
      <c r="AG17" s="111">
        <v>3540738.77</v>
      </c>
      <c r="AH17" s="112" t="s">
        <v>355</v>
      </c>
      <c r="AI17" s="1" t="str">
        <f t="shared" ref="AI17:AI21" si="0">""""&amp;B17&amp;""""&amp;"|"&amp;""""&amp;C17&amp;""""&amp;"|"&amp;""""&amp;D17&amp;""""&amp;"|"&amp;""""&amp;E17&amp;""""&amp;"|"&amp;""""&amp;F17&amp;""""&amp;"|"&amp;""""&amp;G17&amp;""""&amp;"|"&amp;""""&amp;H17&amp;""""&amp;"|"&amp;""""&amp;I17&amp;""""&amp;"|"&amp;""""&amp;J17&amp;""""&amp;"|"&amp;""""&amp;K17&amp;""""&amp;"|"&amp;""""&amp;L17&amp;""""&amp;"|"&amp;""""&amp;M17&amp;""""&amp;"|"&amp;""""&amp;N17&amp;""""&amp;"|"&amp;""""&amp;O17&amp;""""&amp;"|"&amp;""""&amp;P17&amp;""""&amp;"|"&amp;""""&amp;Q17&amp;""""&amp;"|"&amp;""""&amp;R17&amp;""""&amp;"|"&amp;""""&amp;S17&amp;""""&amp;"|"&amp;""""&amp;T17&amp;""""&amp;"|"&amp;""""&amp;U17&amp;""""&amp;"|"&amp;""""&amp;V17&amp;""""&amp;"|"&amp;""""&amp;W17&amp;""""&amp;"|"&amp;""""&amp;X17&amp;""""&amp;"|"&amp;""""&amp;Y17&amp;""""&amp;"|"&amp;""""&amp;Z17&amp;""""&amp;"|"&amp;""""&amp;AA17&amp;""""&amp;"|"&amp;""""&amp;AB17&amp;""""&amp;"|"&amp;""""&amp;AC17&amp;""""&amp;"|"&amp;""""&amp;AD17&amp;""""&amp;"|"&amp;""""&amp;AE17&amp;""""&amp;"|"&amp;""""&amp;AF17&amp;""""&amp;"|"&amp;""""&amp;AG17&amp;""""&amp;"|"&amp;""""&amp;AH17&amp;""""</f>
        <v>"2"|"Edificio 2"|"Prolongación 5 de mayo No. 10, Col. Centro"|"Tecámac"|"32.85 M"|"32.85 M"|"62.27 M"|"62.27 M"|"282,935.43 M2"|"2,963.00 M2"|"19/08/2013"|"16341871.24"|"HDI Seguros"|"Docencia"|"En proceso de regularización del predio"|"Acta de entrega recepción de donación de fecha 19 de mayo del 2010"|"19/05/2010"|"179573"|"030 21 019 01 00 0000"|"16341871.24"|"DONACIÓN"|"1233"|"02"|"Edificios no
Habitacionales"|"D"|"2"|"30/06/2014"|"19/08/2013"|"30 años"|"2"|"27236.45"|"3540738.77"|"S/C"</v>
      </c>
      <c r="AJ17" s="102"/>
    </row>
    <row r="18" spans="1:36" s="103" customFormat="1" ht="42" customHeight="1" x14ac:dyDescent="0.2">
      <c r="B18" s="109">
        <v>3</v>
      </c>
      <c r="C18" s="110" t="s">
        <v>363</v>
      </c>
      <c r="D18" s="110" t="s">
        <v>795</v>
      </c>
      <c r="E18" s="110" t="s">
        <v>366</v>
      </c>
      <c r="F18" s="109" t="s">
        <v>368</v>
      </c>
      <c r="G18" s="109" t="s">
        <v>368</v>
      </c>
      <c r="H18" s="109" t="s">
        <v>372</v>
      </c>
      <c r="I18" s="109" t="s">
        <v>372</v>
      </c>
      <c r="J18" s="109" t="s">
        <v>375</v>
      </c>
      <c r="K18" s="109" t="s">
        <v>377</v>
      </c>
      <c r="L18" s="109" t="s">
        <v>382</v>
      </c>
      <c r="M18" s="111">
        <v>18037907.399999999</v>
      </c>
      <c r="N18" s="110" t="s">
        <v>385</v>
      </c>
      <c r="O18" s="109" t="s">
        <v>386</v>
      </c>
      <c r="P18" s="110" t="s">
        <v>387</v>
      </c>
      <c r="Q18" s="110" t="s">
        <v>388</v>
      </c>
      <c r="R18" s="109" t="s">
        <v>389</v>
      </c>
      <c r="S18" s="109">
        <v>179573</v>
      </c>
      <c r="T18" s="109" t="s">
        <v>392</v>
      </c>
      <c r="U18" s="111">
        <v>18037907.399999999</v>
      </c>
      <c r="V18" s="110" t="s">
        <v>395</v>
      </c>
      <c r="W18" s="109">
        <v>1233</v>
      </c>
      <c r="X18" s="109" t="s">
        <v>288</v>
      </c>
      <c r="Y18" s="110" t="s">
        <v>396</v>
      </c>
      <c r="Z18" s="109" t="s">
        <v>90</v>
      </c>
      <c r="AA18" s="109">
        <v>2</v>
      </c>
      <c r="AB18" s="109" t="s">
        <v>397</v>
      </c>
      <c r="AC18" s="109" t="s">
        <v>382</v>
      </c>
      <c r="AD18" s="109" t="s">
        <v>398</v>
      </c>
      <c r="AE18" s="109">
        <v>2</v>
      </c>
      <c r="AF18" s="111">
        <v>30063.18</v>
      </c>
      <c r="AG18" s="111">
        <v>1833853.92</v>
      </c>
      <c r="AH18" s="112" t="s">
        <v>355</v>
      </c>
      <c r="AI18" s="1" t="str">
        <f t="shared" si="0"/>
        <v>"3"|"Edificio 3"|"Prolongación 5 de mayo No. 10, Col. Centro"|"Tecámac"|"32.85 M"|"32.85 M"|"62.27 M"|"62.27 M"|"282,935.43 M2"|"2,963.00 M2"|"29/05/2019"|"18037907.4"|"HDI Seguros"|"Docencia"|"En proceso de regularización del predio"|"Acta de entrega recepción de donación de fecha 19 de mayo del 2010"|"19/05/2010"|"179573"|"098 01 351 05 00 0000"|"18037907.4"|"DONACIÓN"|"1233"|"02"|"Edificios no
Habitacionales"|"D"|"2"|"30/06/2014"|"29/05/2019"|"30 años"|"2"|"30063.18"|"1833853.92"|"S/C"</v>
      </c>
      <c r="AJ18" s="102"/>
    </row>
    <row r="19" spans="1:36" s="103" customFormat="1" ht="42" customHeight="1" x14ac:dyDescent="0.2">
      <c r="B19" s="109">
        <v>4</v>
      </c>
      <c r="C19" s="110" t="s">
        <v>364</v>
      </c>
      <c r="D19" s="110" t="s">
        <v>795</v>
      </c>
      <c r="E19" s="110" t="s">
        <v>366</v>
      </c>
      <c r="F19" s="109" t="s">
        <v>369</v>
      </c>
      <c r="G19" s="109" t="s">
        <v>369</v>
      </c>
      <c r="H19" s="109" t="s">
        <v>373</v>
      </c>
      <c r="I19" s="109" t="s">
        <v>373</v>
      </c>
      <c r="J19" s="109" t="s">
        <v>375</v>
      </c>
      <c r="K19" s="109" t="s">
        <v>378</v>
      </c>
      <c r="L19" s="109" t="s">
        <v>383</v>
      </c>
      <c r="M19" s="111">
        <v>1500000</v>
      </c>
      <c r="N19" s="110" t="s">
        <v>385</v>
      </c>
      <c r="O19" s="109" t="s">
        <v>386</v>
      </c>
      <c r="P19" s="110" t="s">
        <v>387</v>
      </c>
      <c r="Q19" s="110" t="s">
        <v>388</v>
      </c>
      <c r="R19" s="109" t="s">
        <v>389</v>
      </c>
      <c r="S19" s="109">
        <v>179573</v>
      </c>
      <c r="T19" s="109" t="s">
        <v>393</v>
      </c>
      <c r="U19" s="111">
        <v>1500000</v>
      </c>
      <c r="V19" s="110" t="s">
        <v>395</v>
      </c>
      <c r="W19" s="109">
        <v>1233</v>
      </c>
      <c r="X19" s="109" t="s">
        <v>288</v>
      </c>
      <c r="Y19" s="110" t="s">
        <v>396</v>
      </c>
      <c r="Z19" s="109" t="s">
        <v>90</v>
      </c>
      <c r="AA19" s="109">
        <v>2</v>
      </c>
      <c r="AB19" s="109" t="s">
        <v>397</v>
      </c>
      <c r="AC19" s="109" t="s">
        <v>383</v>
      </c>
      <c r="AD19" s="109" t="s">
        <v>398</v>
      </c>
      <c r="AE19" s="109">
        <v>2</v>
      </c>
      <c r="AF19" s="111">
        <v>2500</v>
      </c>
      <c r="AG19" s="111">
        <v>312500</v>
      </c>
      <c r="AH19" s="112" t="s">
        <v>355</v>
      </c>
      <c r="AI19" s="1" t="str">
        <f t="shared" si="0"/>
        <v>"4"|"CCAI"|"Prolongación 5 de mayo No. 10, Col. Centro"|"Tecámac"|"16.26 M"|"16.26 M"|"22 M"|"22 M"|"282,935.43 M2"|"320.21 M2"|"01/01/2014"|"1500000"|"HDI Seguros"|"Docencia"|"En proceso de regularización del predio"|"Acta de entrega recepción de donación de fecha 19 de mayo del 2010"|"19/05/2010"|"179573"|"101 03 059 11 00 0000"|"1500000"|"DONACIÓN"|"1233"|"02"|"Edificios no
Habitacionales"|"D"|"2"|"30/06/2014"|"01/01/2014"|"30 años"|"2"|"2500"|"312500"|"S/C"</v>
      </c>
      <c r="AJ19" s="102"/>
    </row>
    <row r="20" spans="1:36" s="103" customFormat="1" ht="42" customHeight="1" x14ac:dyDescent="0.2">
      <c r="B20" s="113">
        <v>5</v>
      </c>
      <c r="C20" s="114" t="s">
        <v>365</v>
      </c>
      <c r="D20" s="115" t="s">
        <v>795</v>
      </c>
      <c r="E20" s="114" t="s">
        <v>366</v>
      </c>
      <c r="F20" s="113" t="s">
        <v>370</v>
      </c>
      <c r="G20" s="113" t="s">
        <v>370</v>
      </c>
      <c r="H20" s="113" t="s">
        <v>374</v>
      </c>
      <c r="I20" s="113" t="s">
        <v>374</v>
      </c>
      <c r="J20" s="113" t="s">
        <v>375</v>
      </c>
      <c r="K20" s="113" t="s">
        <v>379</v>
      </c>
      <c r="L20" s="113" t="s">
        <v>384</v>
      </c>
      <c r="M20" s="116">
        <v>1425000</v>
      </c>
      <c r="N20" s="114" t="s">
        <v>385</v>
      </c>
      <c r="O20" s="113" t="s">
        <v>386</v>
      </c>
      <c r="P20" s="115" t="s">
        <v>387</v>
      </c>
      <c r="Q20" s="115" t="s">
        <v>388</v>
      </c>
      <c r="R20" s="113" t="s">
        <v>389</v>
      </c>
      <c r="S20" s="113">
        <v>179573</v>
      </c>
      <c r="T20" s="113" t="s">
        <v>394</v>
      </c>
      <c r="U20" s="116">
        <v>1425000</v>
      </c>
      <c r="V20" s="114" t="s">
        <v>395</v>
      </c>
      <c r="W20" s="113">
        <v>1233</v>
      </c>
      <c r="X20" s="113" t="s">
        <v>288</v>
      </c>
      <c r="Y20" s="114" t="s">
        <v>396</v>
      </c>
      <c r="Z20" s="113" t="s">
        <v>90</v>
      </c>
      <c r="AA20" s="113">
        <v>2</v>
      </c>
      <c r="AB20" s="113" t="s">
        <v>397</v>
      </c>
      <c r="AC20" s="113" t="s">
        <v>384</v>
      </c>
      <c r="AD20" s="113" t="s">
        <v>398</v>
      </c>
      <c r="AE20" s="113">
        <v>2</v>
      </c>
      <c r="AF20" s="116">
        <v>2375</v>
      </c>
      <c r="AG20" s="116">
        <v>156750</v>
      </c>
      <c r="AH20" s="117" t="s">
        <v>355</v>
      </c>
      <c r="AI20" s="1" t="str">
        <f t="shared" si="0"/>
        <v>"5"|"Dormitorios"|"Prolongación 5 de mayo No. 10, Col. Centro"|"Tecámac"|"10.7 M"|"10.7 M"|"20 M"|"20 M"|"282,935.43 M2"|"198.76 M2"|"30/12/2018"|"1425000"|"HDI Seguros"|"Docencia"|"En proceso de regularización del predio"|"Acta de entrega recepción de donación de fecha 19 de mayo del 2010"|"19/05/2010"|"179573"|"101 04 065 09 00 0000"|"1425000"|"DONACIÓN"|"1233"|"02"|"Edificios no
Habitacionales"|"D"|"2"|"30/06/2014"|"30/12/2018"|"30 años"|"2"|"2375"|"156750"|"S/C"</v>
      </c>
    </row>
    <row r="21" spans="1:36" s="103" customFormat="1" ht="18" customHeight="1" thickBot="1" x14ac:dyDescent="0.25">
      <c r="B21" s="118" t="s">
        <v>88</v>
      </c>
      <c r="C21" s="119" t="s">
        <v>88</v>
      </c>
      <c r="D21" s="119" t="s">
        <v>88</v>
      </c>
      <c r="E21" s="119" t="s">
        <v>88</v>
      </c>
      <c r="F21" s="118" t="s">
        <v>88</v>
      </c>
      <c r="G21" s="118" t="s">
        <v>88</v>
      </c>
      <c r="H21" s="118" t="s">
        <v>88</v>
      </c>
      <c r="I21" s="118" t="s">
        <v>88</v>
      </c>
      <c r="J21" s="118" t="s">
        <v>88</v>
      </c>
      <c r="K21" s="118" t="s">
        <v>88</v>
      </c>
      <c r="L21" s="118" t="s">
        <v>88</v>
      </c>
      <c r="M21" s="120" t="s">
        <v>88</v>
      </c>
      <c r="N21" s="119" t="s">
        <v>88</v>
      </c>
      <c r="O21" s="118" t="s">
        <v>88</v>
      </c>
      <c r="P21" s="119" t="s">
        <v>88</v>
      </c>
      <c r="Q21" s="119" t="s">
        <v>88</v>
      </c>
      <c r="R21" s="118" t="s">
        <v>88</v>
      </c>
      <c r="S21" s="118" t="s">
        <v>88</v>
      </c>
      <c r="T21" s="118" t="s">
        <v>88</v>
      </c>
      <c r="U21" s="120" t="s">
        <v>88</v>
      </c>
      <c r="V21" s="119" t="s">
        <v>88</v>
      </c>
      <c r="W21" s="118" t="s">
        <v>88</v>
      </c>
      <c r="X21" s="118" t="s">
        <v>88</v>
      </c>
      <c r="Y21" s="119" t="s">
        <v>88</v>
      </c>
      <c r="Z21" s="118" t="s">
        <v>88</v>
      </c>
      <c r="AA21" s="118" t="s">
        <v>88</v>
      </c>
      <c r="AB21" s="118" t="s">
        <v>88</v>
      </c>
      <c r="AC21" s="118" t="s">
        <v>88</v>
      </c>
      <c r="AD21" s="118" t="s">
        <v>88</v>
      </c>
      <c r="AE21" s="118" t="s">
        <v>88</v>
      </c>
      <c r="AF21" s="120" t="s">
        <v>88</v>
      </c>
      <c r="AG21" s="120" t="s">
        <v>88</v>
      </c>
      <c r="AH21" s="121" t="s">
        <v>88</v>
      </c>
      <c r="AI21" s="1" t="str">
        <f t="shared" si="0"/>
        <v>"…"|"…"|"…"|"…"|"…"|"…"|"…"|"…"|"…"|"…"|"…"|"…"|"…"|"…"|"…"|"…"|"…"|"…"|"…"|"…"|"…"|"…"|"…"|"…"|"…"|"…"|"…"|"…"|"…"|"…"|"…"|"…"|"…"</v>
      </c>
    </row>
    <row r="22" spans="1:36" s="3" customFormat="1" ht="15.75" thickBot="1" x14ac:dyDescent="0.3"/>
    <row r="23" spans="1:36" s="3" customFormat="1" ht="35.1" customHeight="1" thickBot="1" x14ac:dyDescent="0.3">
      <c r="A23" s="28" t="s">
        <v>701</v>
      </c>
      <c r="B23" s="28">
        <v>1</v>
      </c>
      <c r="C23" s="28">
        <v>2</v>
      </c>
      <c r="D23" s="28">
        <v>3</v>
      </c>
      <c r="E23" s="28">
        <v>4</v>
      </c>
      <c r="F23" s="28">
        <v>5</v>
      </c>
      <c r="G23" s="28">
        <v>6</v>
      </c>
      <c r="H23" s="28">
        <v>7</v>
      </c>
      <c r="I23" s="28">
        <v>8</v>
      </c>
      <c r="J23" s="28">
        <v>9</v>
      </c>
      <c r="K23" s="28">
        <v>10</v>
      </c>
      <c r="L23" s="28">
        <v>11</v>
      </c>
      <c r="M23" s="28">
        <v>12</v>
      </c>
      <c r="N23" s="28">
        <v>13</v>
      </c>
      <c r="O23" s="28">
        <v>14</v>
      </c>
      <c r="P23" s="28">
        <v>15</v>
      </c>
      <c r="Q23" s="28">
        <v>16</v>
      </c>
      <c r="R23" s="28">
        <v>17</v>
      </c>
      <c r="S23" s="28">
        <v>18</v>
      </c>
      <c r="T23" s="28">
        <v>19</v>
      </c>
      <c r="U23" s="28">
        <v>20</v>
      </c>
      <c r="V23" s="28">
        <v>21</v>
      </c>
      <c r="W23" s="28">
        <v>22</v>
      </c>
      <c r="X23" s="28">
        <v>23</v>
      </c>
      <c r="Y23" s="28">
        <v>24</v>
      </c>
      <c r="Z23" s="28">
        <v>25</v>
      </c>
      <c r="AA23" s="28">
        <v>26</v>
      </c>
      <c r="AB23" s="28">
        <v>27</v>
      </c>
      <c r="AC23" s="28">
        <v>28</v>
      </c>
      <c r="AD23" s="28">
        <v>29</v>
      </c>
      <c r="AE23" s="28">
        <v>30</v>
      </c>
      <c r="AF23" s="28">
        <v>31</v>
      </c>
      <c r="AG23" s="28">
        <v>32</v>
      </c>
      <c r="AH23" s="28">
        <v>33</v>
      </c>
    </row>
    <row r="24" spans="1:36" s="3" customFormat="1" ht="78" customHeight="1" x14ac:dyDescent="0.25">
      <c r="A24" s="20" t="s">
        <v>745</v>
      </c>
      <c r="B24" s="22" t="s">
        <v>747</v>
      </c>
      <c r="C24" s="22" t="s">
        <v>778</v>
      </c>
      <c r="D24" s="22" t="s">
        <v>778</v>
      </c>
      <c r="E24" s="22" t="s">
        <v>733</v>
      </c>
      <c r="F24" s="22" t="s">
        <v>778</v>
      </c>
      <c r="G24" s="22" t="s">
        <v>778</v>
      </c>
      <c r="H24" s="22" t="s">
        <v>778</v>
      </c>
      <c r="I24" s="22" t="s">
        <v>778</v>
      </c>
      <c r="J24" s="22" t="s">
        <v>778</v>
      </c>
      <c r="K24" s="22" t="s">
        <v>778</v>
      </c>
      <c r="L24" s="51" t="s">
        <v>755</v>
      </c>
      <c r="M24" s="22" t="s">
        <v>747</v>
      </c>
      <c r="N24" s="22" t="s">
        <v>778</v>
      </c>
      <c r="O24" s="22" t="s">
        <v>733</v>
      </c>
      <c r="P24" s="22" t="s">
        <v>733</v>
      </c>
      <c r="Q24" s="22" t="s">
        <v>778</v>
      </c>
      <c r="R24" s="22" t="s">
        <v>778</v>
      </c>
      <c r="S24" s="22" t="s">
        <v>747</v>
      </c>
      <c r="T24" s="22" t="s">
        <v>747</v>
      </c>
      <c r="U24" s="22" t="s">
        <v>747</v>
      </c>
      <c r="V24" s="22" t="s">
        <v>733</v>
      </c>
      <c r="W24" s="22" t="s">
        <v>747</v>
      </c>
      <c r="X24" s="22" t="s">
        <v>747</v>
      </c>
      <c r="Y24" s="22" t="s">
        <v>733</v>
      </c>
      <c r="Z24" s="22" t="s">
        <v>733</v>
      </c>
      <c r="AA24" s="22" t="s">
        <v>747</v>
      </c>
      <c r="AB24" s="51" t="s">
        <v>755</v>
      </c>
      <c r="AC24" s="51" t="s">
        <v>755</v>
      </c>
      <c r="AD24" s="22" t="s">
        <v>778</v>
      </c>
      <c r="AE24" s="22" t="s">
        <v>747</v>
      </c>
      <c r="AF24" s="22" t="s">
        <v>747</v>
      </c>
      <c r="AG24" s="22" t="s">
        <v>747</v>
      </c>
      <c r="AH24" s="22" t="s">
        <v>733</v>
      </c>
    </row>
    <row r="25" spans="1:36" s="3" customFormat="1" ht="37.5" customHeight="1" x14ac:dyDescent="0.25">
      <c r="A25" s="23" t="s">
        <v>704</v>
      </c>
      <c r="B25" s="24" t="s">
        <v>705</v>
      </c>
      <c r="C25" s="24" t="s">
        <v>705</v>
      </c>
      <c r="D25" s="24" t="s">
        <v>705</v>
      </c>
      <c r="E25" s="24" t="s">
        <v>705</v>
      </c>
      <c r="F25" s="24" t="s">
        <v>705</v>
      </c>
      <c r="G25" s="24" t="s">
        <v>705</v>
      </c>
      <c r="H25" s="24" t="s">
        <v>705</v>
      </c>
      <c r="I25" s="24" t="s">
        <v>705</v>
      </c>
      <c r="J25" s="24" t="s">
        <v>705</v>
      </c>
      <c r="K25" s="24" t="s">
        <v>705</v>
      </c>
      <c r="L25" s="24" t="s">
        <v>728</v>
      </c>
      <c r="M25" s="24" t="s">
        <v>706</v>
      </c>
      <c r="N25" s="24" t="s">
        <v>705</v>
      </c>
      <c r="O25" s="24" t="s">
        <v>705</v>
      </c>
      <c r="P25" s="24" t="s">
        <v>705</v>
      </c>
      <c r="Q25" s="24" t="s">
        <v>705</v>
      </c>
      <c r="R25" s="24" t="s">
        <v>705</v>
      </c>
      <c r="S25" s="24" t="s">
        <v>705</v>
      </c>
      <c r="T25" s="24" t="s">
        <v>705</v>
      </c>
      <c r="U25" s="24" t="s">
        <v>706</v>
      </c>
      <c r="V25" s="24" t="s">
        <v>705</v>
      </c>
      <c r="W25" s="24" t="s">
        <v>776</v>
      </c>
      <c r="X25" s="24" t="s">
        <v>781</v>
      </c>
      <c r="Y25" s="24" t="s">
        <v>705</v>
      </c>
      <c r="Z25" s="24" t="s">
        <v>730</v>
      </c>
      <c r="AA25" s="24" t="s">
        <v>705</v>
      </c>
      <c r="AB25" s="24" t="s">
        <v>728</v>
      </c>
      <c r="AC25" s="24" t="s">
        <v>728</v>
      </c>
      <c r="AD25" s="24" t="s">
        <v>705</v>
      </c>
      <c r="AE25" s="24" t="s">
        <v>705</v>
      </c>
      <c r="AF25" s="24" t="s">
        <v>706</v>
      </c>
      <c r="AG25" s="24" t="s">
        <v>706</v>
      </c>
      <c r="AH25" s="24" t="s">
        <v>705</v>
      </c>
    </row>
    <row r="26" spans="1:36" s="3" customFormat="1" ht="260.25" customHeight="1" thickBot="1" x14ac:dyDescent="0.3">
      <c r="A26" s="25" t="s">
        <v>707</v>
      </c>
      <c r="B26" s="26" t="s">
        <v>756</v>
      </c>
      <c r="C26" s="27" t="s">
        <v>931</v>
      </c>
      <c r="D26" s="27" t="s">
        <v>932</v>
      </c>
      <c r="E26" s="27" t="s">
        <v>933</v>
      </c>
      <c r="F26" s="27" t="s">
        <v>934</v>
      </c>
      <c r="G26" s="27" t="s">
        <v>935</v>
      </c>
      <c r="H26" s="27" t="s">
        <v>936</v>
      </c>
      <c r="I26" s="27" t="s">
        <v>937</v>
      </c>
      <c r="J26" s="27" t="s">
        <v>938</v>
      </c>
      <c r="K26" s="27" t="s">
        <v>939</v>
      </c>
      <c r="L26" s="27" t="s">
        <v>940</v>
      </c>
      <c r="M26" s="27" t="s">
        <v>941</v>
      </c>
      <c r="N26" s="27" t="s">
        <v>942</v>
      </c>
      <c r="O26" s="27" t="s">
        <v>943</v>
      </c>
      <c r="P26" s="27" t="s">
        <v>944</v>
      </c>
      <c r="Q26" s="27" t="s">
        <v>945</v>
      </c>
      <c r="R26" s="27" t="s">
        <v>946</v>
      </c>
      <c r="S26" s="27" t="s">
        <v>947</v>
      </c>
      <c r="T26" s="27" t="s">
        <v>948</v>
      </c>
      <c r="U26" s="27" t="s">
        <v>949</v>
      </c>
      <c r="V26" s="27" t="s">
        <v>950</v>
      </c>
      <c r="W26" s="27" t="s">
        <v>951</v>
      </c>
      <c r="X26" s="27" t="s">
        <v>952</v>
      </c>
      <c r="Y26" s="27" t="s">
        <v>953</v>
      </c>
      <c r="Z26" s="27" t="s">
        <v>954</v>
      </c>
      <c r="AA26" s="27" t="s">
        <v>955</v>
      </c>
      <c r="AB26" s="27" t="s">
        <v>956</v>
      </c>
      <c r="AC26" s="27" t="s">
        <v>957</v>
      </c>
      <c r="AD26" s="27" t="s">
        <v>958</v>
      </c>
      <c r="AE26" s="27" t="s">
        <v>959</v>
      </c>
      <c r="AF26" s="27" t="s">
        <v>960</v>
      </c>
      <c r="AG26" s="27" t="s">
        <v>961</v>
      </c>
      <c r="AH26" s="27" t="s">
        <v>962</v>
      </c>
    </row>
    <row r="27" spans="1:36" s="3" customFormat="1" ht="15.75" thickBot="1" x14ac:dyDescent="0.3"/>
    <row r="28" spans="1:36" s="3" customFormat="1" ht="29.25" customHeight="1" thickBot="1" x14ac:dyDescent="0.3">
      <c r="A28" s="300" t="s">
        <v>709</v>
      </c>
      <c r="B28" s="300"/>
      <c r="C28" s="300"/>
      <c r="D28" s="300"/>
      <c r="E28" s="300"/>
      <c r="F28" s="300"/>
      <c r="G28" s="300"/>
    </row>
    <row r="29" spans="1:36" s="3" customFormat="1" ht="28.5" customHeight="1" x14ac:dyDescent="0.25">
      <c r="A29" s="336" t="s">
        <v>713</v>
      </c>
      <c r="B29" s="338" t="s">
        <v>758</v>
      </c>
      <c r="C29" s="338"/>
      <c r="D29" s="338"/>
      <c r="E29" s="338"/>
      <c r="F29" s="338"/>
      <c r="G29" s="338"/>
    </row>
    <row r="30" spans="1:36" s="3" customFormat="1" ht="28.5" customHeight="1" x14ac:dyDescent="0.25">
      <c r="A30" s="337"/>
      <c r="B30" s="339" t="s">
        <v>770</v>
      </c>
      <c r="C30" s="339"/>
      <c r="D30" s="339"/>
      <c r="E30" s="339"/>
      <c r="F30" s="339"/>
      <c r="G30" s="339"/>
    </row>
    <row r="31" spans="1:36" s="3" customFormat="1" ht="28.5" customHeight="1" thickBot="1" x14ac:dyDescent="0.3">
      <c r="A31" s="332"/>
      <c r="B31" s="334" t="s">
        <v>719</v>
      </c>
      <c r="C31" s="334"/>
      <c r="D31" s="334"/>
      <c r="E31" s="334"/>
      <c r="F31" s="334"/>
      <c r="G31" s="334"/>
    </row>
    <row r="32" spans="1:36" s="3" customFormat="1" ht="28.5" customHeight="1" thickBot="1" x14ac:dyDescent="0.3">
      <c r="A32" s="28" t="s">
        <v>712</v>
      </c>
      <c r="B32" s="304" t="s">
        <v>714</v>
      </c>
      <c r="C32" s="304"/>
      <c r="D32" s="304"/>
      <c r="E32" s="304"/>
      <c r="F32" s="304"/>
      <c r="G32" s="304"/>
    </row>
    <row r="33" spans="33:33" s="3" customFormat="1" ht="14.25" customHeight="1" x14ac:dyDescent="0.25"/>
    <row r="34" spans="33:33" s="3" customFormat="1" ht="15" x14ac:dyDescent="0.25"/>
    <row r="35" spans="33:33" s="3" customFormat="1" ht="15" x14ac:dyDescent="0.25"/>
    <row r="36" spans="33:33" s="103" customFormat="1" ht="18" customHeight="1" x14ac:dyDescent="0.25">
      <c r="AG36" s="122"/>
    </row>
    <row r="37" spans="33:33" ht="5.0999999999999996" customHeight="1" x14ac:dyDescent="0.2"/>
    <row r="40" spans="33:33" x14ac:dyDescent="0.2">
      <c r="AG40" s="100"/>
    </row>
    <row r="41" spans="33:33" x14ac:dyDescent="0.2">
      <c r="AG41" s="100"/>
    </row>
    <row r="42" spans="33:33" x14ac:dyDescent="0.2">
      <c r="AG42" s="100"/>
    </row>
    <row r="43" spans="33:33" x14ac:dyDescent="0.2">
      <c r="AG43" s="100"/>
    </row>
    <row r="44" spans="33:33" x14ac:dyDescent="0.2">
      <c r="AG44" s="100"/>
    </row>
    <row r="45" spans="33:33" x14ac:dyDescent="0.2">
      <c r="AG45" s="100"/>
    </row>
    <row r="46" spans="33:33" x14ac:dyDescent="0.2">
      <c r="AG46" s="100"/>
    </row>
    <row r="47" spans="33:33" x14ac:dyDescent="0.2">
      <c r="AG47" s="100"/>
    </row>
  </sheetData>
  <sheetProtection formatCells="0" formatColumns="0" formatRows="0" insertColumns="0" insertRows="0" insertHyperlinks="0" deleteColumns="0" deleteRows="0" sort="0" autoFilter="0" pivotTables="0"/>
  <mergeCells count="33">
    <mergeCell ref="J14:J15"/>
    <mergeCell ref="B14:B15"/>
    <mergeCell ref="C14:C15"/>
    <mergeCell ref="D14:D15"/>
    <mergeCell ref="E14:E15"/>
    <mergeCell ref="F14:I14"/>
    <mergeCell ref="L14:L15"/>
    <mergeCell ref="M14:M15"/>
    <mergeCell ref="N14:N15"/>
    <mergeCell ref="O14:O15"/>
    <mergeCell ref="P14:P15"/>
    <mergeCell ref="B12:Q12"/>
    <mergeCell ref="B13:Q13"/>
    <mergeCell ref="R12:AH12"/>
    <mergeCell ref="R13:AH13"/>
    <mergeCell ref="W14:Y14"/>
    <mergeCell ref="Z14:AB14"/>
    <mergeCell ref="AC14:AC15"/>
    <mergeCell ref="AD14:AG14"/>
    <mergeCell ref="AH14:AH15"/>
    <mergeCell ref="Q14:Q15"/>
    <mergeCell ref="R14:R15"/>
    <mergeCell ref="S14:S15"/>
    <mergeCell ref="T14:T15"/>
    <mergeCell ref="U14:U15"/>
    <mergeCell ref="V14:V15"/>
    <mergeCell ref="K14:K15"/>
    <mergeCell ref="B32:G32"/>
    <mergeCell ref="A28:G28"/>
    <mergeCell ref="A29:A31"/>
    <mergeCell ref="B29:G29"/>
    <mergeCell ref="B30:G30"/>
    <mergeCell ref="B31:G31"/>
  </mergeCells>
  <pageMargins left="0.70866141732283472" right="0.70866141732283472" top="0.74803149606299213" bottom="0.74803149606299213" header="0.31496062992125984" footer="0.31496062992125984"/>
  <pageSetup scale="22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A30C9-128B-4406-94D7-0ABB5A915CCE}">
  <sheetPr>
    <tabColor rgb="FFDAD6BC"/>
  </sheetPr>
  <dimension ref="A1:S37"/>
  <sheetViews>
    <sheetView showGridLines="0" topLeftCell="G1" zoomScale="70" zoomScaleNormal="70" workbookViewId="0">
      <selection activeCell="S17" sqref="S17"/>
    </sheetView>
  </sheetViews>
  <sheetFormatPr baseColWidth="10" defaultColWidth="11.42578125" defaultRowHeight="12.75" x14ac:dyDescent="0.2"/>
  <cols>
    <col min="1" max="1" width="30" style="7" customWidth="1"/>
    <col min="2" max="7" width="30.5703125" style="7" customWidth="1"/>
    <col min="8" max="11" width="31.7109375" style="7" customWidth="1"/>
    <col min="12" max="12" width="34.85546875" style="7" customWidth="1"/>
    <col min="13" max="18" width="31.7109375" style="7" customWidth="1"/>
    <col min="19" max="19" width="7.5703125" style="7" customWidth="1"/>
    <col min="20" max="16384" width="11.42578125" style="7"/>
  </cols>
  <sheetData>
    <row r="1" spans="1:19" s="1" customFormat="1" x14ac:dyDescent="0.2"/>
    <row r="2" spans="1:19" s="1" customFormat="1" ht="15.75" x14ac:dyDescent="0.25">
      <c r="A2" s="2" t="s">
        <v>908</v>
      </c>
      <c r="B2" s="3"/>
    </row>
    <row r="3" spans="1:19" s="1" customFormat="1" ht="15" x14ac:dyDescent="0.25">
      <c r="A3" s="3"/>
      <c r="B3" s="3"/>
    </row>
    <row r="4" spans="1:19" s="1" customFormat="1" ht="18" customHeight="1" x14ac:dyDescent="0.25">
      <c r="A4" s="4" t="s">
        <v>699</v>
      </c>
      <c r="B4" s="3"/>
    </row>
    <row r="5" spans="1:19" s="1" customFormat="1" ht="15" x14ac:dyDescent="0.25">
      <c r="A5" s="5" t="s">
        <v>1223</v>
      </c>
      <c r="B5" s="3"/>
    </row>
    <row r="6" spans="1:19" s="1" customFormat="1" ht="15" x14ac:dyDescent="0.25">
      <c r="A6" s="5" t="s">
        <v>700</v>
      </c>
      <c r="B6" s="6" t="s">
        <v>909</v>
      </c>
    </row>
    <row r="7" spans="1:19" s="1" customFormat="1" ht="15" x14ac:dyDescent="0.25">
      <c r="A7" s="3"/>
      <c r="B7" s="6" t="s">
        <v>819</v>
      </c>
    </row>
    <row r="8" spans="1:19" s="1" customFormat="1" ht="15" x14ac:dyDescent="0.25">
      <c r="A8" s="3"/>
      <c r="B8" s="6" t="s">
        <v>820</v>
      </c>
    </row>
    <row r="9" spans="1:19" s="1" customFormat="1" ht="15" x14ac:dyDescent="0.25">
      <c r="A9" s="3"/>
      <c r="B9" s="6" t="s">
        <v>1192</v>
      </c>
    </row>
    <row r="10" spans="1:19" s="1" customFormat="1" x14ac:dyDescent="0.2"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</row>
    <row r="11" spans="1:19" s="62" customFormat="1" ht="13.5" thickBot="1" x14ac:dyDescent="0.25">
      <c r="B11" s="62">
        <v>1</v>
      </c>
      <c r="C11" s="55">
        <v>2</v>
      </c>
      <c r="D11" s="55">
        <v>3</v>
      </c>
      <c r="E11" s="55">
        <v>4</v>
      </c>
      <c r="F11" s="55">
        <v>5</v>
      </c>
      <c r="G11" s="55">
        <v>6</v>
      </c>
      <c r="H11" s="55">
        <v>7</v>
      </c>
      <c r="I11" s="55">
        <v>8</v>
      </c>
      <c r="J11" s="55">
        <v>9</v>
      </c>
      <c r="K11" s="55">
        <v>10</v>
      </c>
      <c r="L11" s="55">
        <v>11</v>
      </c>
      <c r="M11" s="55">
        <v>12</v>
      </c>
      <c r="N11" s="55">
        <v>13</v>
      </c>
      <c r="O11" s="55">
        <v>14</v>
      </c>
      <c r="P11" s="55">
        <v>15</v>
      </c>
      <c r="Q11" s="62">
        <v>16</v>
      </c>
      <c r="R11" s="62">
        <v>17</v>
      </c>
    </row>
    <row r="12" spans="1:19" s="1" customFormat="1" ht="20.100000000000001" customHeight="1" x14ac:dyDescent="0.2">
      <c r="A12" s="82"/>
      <c r="B12" s="348" t="s">
        <v>92</v>
      </c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50"/>
    </row>
    <row r="13" spans="1:19" s="1" customFormat="1" ht="20.100000000000001" customHeight="1" thickBot="1" x14ac:dyDescent="0.25">
      <c r="A13" s="82"/>
      <c r="B13" s="351" t="s">
        <v>171</v>
      </c>
      <c r="C13" s="352"/>
      <c r="D13" s="352"/>
      <c r="E13" s="352"/>
      <c r="F13" s="352"/>
      <c r="G13" s="352"/>
      <c r="H13" s="352"/>
      <c r="I13" s="352"/>
      <c r="J13" s="352"/>
      <c r="K13" s="352"/>
      <c r="L13" s="352"/>
      <c r="M13" s="352"/>
      <c r="N13" s="352"/>
      <c r="O13" s="352"/>
      <c r="P13" s="352"/>
      <c r="Q13" s="352"/>
      <c r="R13" s="353"/>
    </row>
    <row r="14" spans="1:19" ht="33.75" customHeight="1" thickBot="1" x14ac:dyDescent="0.25">
      <c r="B14" s="300" t="s">
        <v>796</v>
      </c>
      <c r="C14" s="300" t="s">
        <v>94</v>
      </c>
      <c r="D14" s="300" t="s">
        <v>136</v>
      </c>
      <c r="E14" s="300" t="s">
        <v>163</v>
      </c>
      <c r="F14" s="300" t="s">
        <v>164</v>
      </c>
      <c r="G14" s="356" t="s">
        <v>37</v>
      </c>
      <c r="H14" s="357"/>
      <c r="I14" s="300" t="s">
        <v>162</v>
      </c>
      <c r="J14" s="300"/>
      <c r="K14" s="300"/>
      <c r="L14" s="300"/>
      <c r="M14" s="300" t="s">
        <v>167</v>
      </c>
      <c r="N14" s="300"/>
      <c r="O14" s="300" t="s">
        <v>168</v>
      </c>
      <c r="P14" s="300" t="s">
        <v>169</v>
      </c>
      <c r="Q14" s="300" t="s">
        <v>151</v>
      </c>
      <c r="R14" s="300" t="s">
        <v>170</v>
      </c>
    </row>
    <row r="15" spans="1:19" ht="45" customHeight="1" thickBot="1" x14ac:dyDescent="0.25">
      <c r="B15" s="300"/>
      <c r="C15" s="300"/>
      <c r="D15" s="300"/>
      <c r="E15" s="300"/>
      <c r="F15" s="300"/>
      <c r="G15" s="83" t="s">
        <v>416</v>
      </c>
      <c r="H15" s="84" t="s">
        <v>166</v>
      </c>
      <c r="I15" s="28" t="s">
        <v>143</v>
      </c>
      <c r="J15" s="28" t="s">
        <v>144</v>
      </c>
      <c r="K15" s="28" t="s">
        <v>165</v>
      </c>
      <c r="L15" s="28" t="s">
        <v>166</v>
      </c>
      <c r="M15" s="28" t="s">
        <v>72</v>
      </c>
      <c r="N15" s="28" t="s">
        <v>73</v>
      </c>
      <c r="O15" s="300"/>
      <c r="P15" s="300"/>
      <c r="Q15" s="300"/>
      <c r="R15" s="300"/>
    </row>
    <row r="16" spans="1:19" s="10" customFormat="1" ht="36" customHeight="1" x14ac:dyDescent="0.2">
      <c r="B16" s="85">
        <v>1</v>
      </c>
      <c r="C16" s="85">
        <v>1241</v>
      </c>
      <c r="D16" s="86" t="s">
        <v>202</v>
      </c>
      <c r="E16" s="85" t="s">
        <v>399</v>
      </c>
      <c r="F16" s="87" t="s">
        <v>404</v>
      </c>
      <c r="G16" s="85" t="s">
        <v>409</v>
      </c>
      <c r="H16" s="88">
        <v>0</v>
      </c>
      <c r="I16" s="85" t="s">
        <v>410</v>
      </c>
      <c r="J16" s="85" t="s">
        <v>410</v>
      </c>
      <c r="K16" s="85" t="s">
        <v>414</v>
      </c>
      <c r="L16" s="88">
        <v>11750</v>
      </c>
      <c r="M16" s="276">
        <v>46040</v>
      </c>
      <c r="N16" s="85"/>
      <c r="O16" s="85" t="s">
        <v>417</v>
      </c>
      <c r="P16" s="85"/>
      <c r="Q16" s="89" t="s">
        <v>419</v>
      </c>
      <c r="R16" s="87" t="s">
        <v>421</v>
      </c>
      <c r="S16" s="1" t="str">
        <f>""""&amp;"|"&amp;""""&amp;A16&amp;""""&amp;"|"&amp;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&amp;"|"&amp;""""&amp;Q16&amp;""""&amp;"|"&amp;""""&amp;R16&amp;""""</f>
        <v>"|""|"1"|"1241"|"01"|"A53124"|"SILLÓN FIJO VISITANTE"|"N/A"|"0"|"S/M"|"S/M"|"S/N"|"11750"|"46040"|""|"COMPRA"|""|"DEPARTAMENTO DE BIENES MUEBLES"|"Sin Comentario"</v>
      </c>
    </row>
    <row r="17" spans="1:19" s="10" customFormat="1" ht="36" customHeight="1" x14ac:dyDescent="0.2">
      <c r="B17" s="90">
        <v>2</v>
      </c>
      <c r="C17" s="90">
        <v>1241</v>
      </c>
      <c r="D17" s="90" t="s">
        <v>202</v>
      </c>
      <c r="E17" s="90" t="s">
        <v>400</v>
      </c>
      <c r="F17" s="91" t="s">
        <v>405</v>
      </c>
      <c r="G17" s="90" t="s">
        <v>409</v>
      </c>
      <c r="H17" s="92">
        <v>0</v>
      </c>
      <c r="I17" s="90" t="s">
        <v>410</v>
      </c>
      <c r="J17" s="90" t="s">
        <v>410</v>
      </c>
      <c r="K17" s="90" t="s">
        <v>414</v>
      </c>
      <c r="L17" s="92">
        <v>144212</v>
      </c>
      <c r="M17" s="277">
        <v>46040</v>
      </c>
      <c r="N17" s="90"/>
      <c r="O17" s="90" t="s">
        <v>417</v>
      </c>
      <c r="P17" s="90"/>
      <c r="Q17" s="93" t="s">
        <v>419</v>
      </c>
      <c r="R17" s="91" t="s">
        <v>421</v>
      </c>
      <c r="S17" s="1" t="str">
        <f t="shared" ref="S17:S21" si="0">""""&amp;"|"&amp;""""&amp;A17&amp;""""&amp;"|"&amp;""""&amp;B17&amp;""""&amp;"|"&amp;""""&amp;C17&amp;""""&amp;"|"&amp;""""&amp;D17&amp;""""&amp;"|"&amp;""""&amp;E17&amp;""""&amp;"|"&amp;""""&amp;F17&amp;""""&amp;"|"&amp;""""&amp;G17&amp;""""&amp;"|"&amp;""""&amp;H17&amp;""""&amp;"|"&amp;""""&amp;I17&amp;""""&amp;"|"&amp;""""&amp;J17&amp;""""&amp;"|"&amp;""""&amp;K17&amp;""""&amp;"|"&amp;""""&amp;L17&amp;""""&amp;"|"&amp;""""&amp;M17&amp;""""&amp;"|"&amp;""""&amp;N17&amp;""""&amp;"|"&amp;""""&amp;O17&amp;""""&amp;"|"&amp;""""&amp;P17&amp;""""&amp;"|"&amp;""""&amp;Q17&amp;""""&amp;"|"&amp;""""&amp;R17&amp;""""</f>
        <v>"|""|"2"|"1241"|"01"|"A53125"|"MESA DE JUNTA"|"N/A"|"0"|"S/M"|"S/M"|"S/N"|"144212"|"46040"|""|"COMPRA"|""|"DEPARTAMENTO DE BIENES MUEBLES"|"Sin Comentario"</v>
      </c>
    </row>
    <row r="18" spans="1:19" s="10" customFormat="1" ht="36" customHeight="1" x14ac:dyDescent="0.2">
      <c r="B18" s="90">
        <v>3</v>
      </c>
      <c r="C18" s="90">
        <v>1241</v>
      </c>
      <c r="D18" s="90" t="s">
        <v>202</v>
      </c>
      <c r="E18" s="90" t="s">
        <v>401</v>
      </c>
      <c r="F18" s="91" t="s">
        <v>406</v>
      </c>
      <c r="G18" s="90" t="s">
        <v>409</v>
      </c>
      <c r="H18" s="92">
        <v>0</v>
      </c>
      <c r="I18" s="90" t="s">
        <v>410</v>
      </c>
      <c r="J18" s="90" t="s">
        <v>410</v>
      </c>
      <c r="K18" s="90" t="s">
        <v>414</v>
      </c>
      <c r="L18" s="92">
        <v>12939</v>
      </c>
      <c r="M18" s="277">
        <v>46040</v>
      </c>
      <c r="N18" s="90"/>
      <c r="O18" s="90" t="s">
        <v>417</v>
      </c>
      <c r="P18" s="90"/>
      <c r="Q18" s="93" t="s">
        <v>419</v>
      </c>
      <c r="R18" s="91" t="s">
        <v>421</v>
      </c>
      <c r="S18" s="1" t="str">
        <f t="shared" si="0"/>
        <v>"|""|"3"|"1241"|"01"|"A53126"|"SILLÓN EJECUTIVO"|"N/A"|"0"|"S/M"|"S/M"|"S/N"|"12939"|"46040"|""|"COMPRA"|""|"DEPARTAMENTO DE BIENES MUEBLES"|"Sin Comentario"</v>
      </c>
    </row>
    <row r="19" spans="1:19" s="10" customFormat="1" ht="36" customHeight="1" x14ac:dyDescent="0.2">
      <c r="B19" s="90">
        <v>4</v>
      </c>
      <c r="C19" s="90">
        <v>1242</v>
      </c>
      <c r="D19" s="94" t="s">
        <v>288</v>
      </c>
      <c r="E19" s="90" t="s">
        <v>402</v>
      </c>
      <c r="F19" s="91" t="s">
        <v>407</v>
      </c>
      <c r="G19" s="90" t="s">
        <v>409</v>
      </c>
      <c r="H19" s="92">
        <v>0</v>
      </c>
      <c r="I19" s="90" t="s">
        <v>411</v>
      </c>
      <c r="J19" s="90" t="s">
        <v>413</v>
      </c>
      <c r="K19" s="90" t="s">
        <v>414</v>
      </c>
      <c r="L19" s="92">
        <v>19995</v>
      </c>
      <c r="M19" s="277">
        <v>46052</v>
      </c>
      <c r="N19" s="90"/>
      <c r="O19" s="90" t="s">
        <v>417</v>
      </c>
      <c r="P19" s="90"/>
      <c r="Q19" s="93" t="s">
        <v>420</v>
      </c>
      <c r="R19" s="91" t="s">
        <v>421</v>
      </c>
      <c r="S19" s="1" t="str">
        <f t="shared" si="0"/>
        <v>"|""|"4"|"1242"|"02"|"A53158"|"PANTALLA 75""|"N/A"|"0"|"LG"|"THINQ75QNED7"|"S/N"|"19995"|"46052"|""|"COMPRA"|""|"JUNTA DE COORDINACIÓN POLÍTICA"|"Sin Comentario"</v>
      </c>
    </row>
    <row r="20" spans="1:19" s="10" customFormat="1" ht="36" customHeight="1" x14ac:dyDescent="0.2">
      <c r="B20" s="90">
        <v>5</v>
      </c>
      <c r="C20" s="90">
        <v>1244</v>
      </c>
      <c r="D20" s="90" t="s">
        <v>288</v>
      </c>
      <c r="E20" s="90" t="s">
        <v>403</v>
      </c>
      <c r="F20" s="91" t="s">
        <v>408</v>
      </c>
      <c r="G20" s="90" t="s">
        <v>409</v>
      </c>
      <c r="H20" s="92">
        <v>0</v>
      </c>
      <c r="I20" s="90" t="s">
        <v>412</v>
      </c>
      <c r="J20" s="90">
        <v>2020</v>
      </c>
      <c r="K20" s="90" t="s">
        <v>415</v>
      </c>
      <c r="L20" s="92">
        <v>242328</v>
      </c>
      <c r="M20" s="90"/>
      <c r="N20" s="277">
        <v>46101</v>
      </c>
      <c r="O20" s="90"/>
      <c r="P20" s="90" t="s">
        <v>418</v>
      </c>
      <c r="Q20" s="93" t="s">
        <v>419</v>
      </c>
      <c r="R20" s="91" t="s">
        <v>421</v>
      </c>
      <c r="S20" s="1" t="str">
        <f t="shared" si="0"/>
        <v>"|""|"5"|"1244"|"02"|"A49063"|"KIA RIO"|"N/A"|"0"|"KIA"|"2020"|"3KPA24AC5LE342064"|"242328"|""|"46101"|""|"PÉRDIDA TOTAL"|"DEPARTAMENTO DE BIENES MUEBLES"|"Sin Comentario"</v>
      </c>
    </row>
    <row r="21" spans="1:19" ht="18.75" customHeight="1" thickBot="1" x14ac:dyDescent="0.25">
      <c r="B21" s="95" t="s">
        <v>88</v>
      </c>
      <c r="C21" s="95" t="s">
        <v>88</v>
      </c>
      <c r="D21" s="95" t="s">
        <v>88</v>
      </c>
      <c r="E21" s="95" t="s">
        <v>88</v>
      </c>
      <c r="F21" s="96" t="s">
        <v>88</v>
      </c>
      <c r="G21" s="95" t="s">
        <v>88</v>
      </c>
      <c r="H21" s="97" t="s">
        <v>88</v>
      </c>
      <c r="I21" s="95" t="s">
        <v>88</v>
      </c>
      <c r="J21" s="95" t="s">
        <v>88</v>
      </c>
      <c r="K21" s="95" t="s">
        <v>88</v>
      </c>
      <c r="L21" s="98" t="s">
        <v>88</v>
      </c>
      <c r="M21" s="95" t="s">
        <v>88</v>
      </c>
      <c r="N21" s="95" t="s">
        <v>88</v>
      </c>
      <c r="O21" s="95" t="s">
        <v>88</v>
      </c>
      <c r="P21" s="95" t="s">
        <v>88</v>
      </c>
      <c r="Q21" s="96" t="s">
        <v>88</v>
      </c>
      <c r="R21" s="96" t="s">
        <v>88</v>
      </c>
      <c r="S21" s="1" t="str">
        <f t="shared" si="0"/>
        <v>"|""|"…"|"…"|"…"|"…"|"…"|"…"|"…"|"…"|"…"|"…"|"…"|"…"|"…"|"…"|"…"|"…"|"…"</v>
      </c>
    </row>
    <row r="22" spans="1:19" s="3" customFormat="1" ht="15.75" thickBot="1" x14ac:dyDescent="0.3"/>
    <row r="23" spans="1:19" s="3" customFormat="1" ht="35.1" customHeight="1" thickBot="1" x14ac:dyDescent="0.3">
      <c r="A23" s="28" t="s">
        <v>701</v>
      </c>
      <c r="B23" s="28">
        <v>1</v>
      </c>
      <c r="C23" s="28">
        <v>2</v>
      </c>
      <c r="D23" s="28">
        <v>3</v>
      </c>
      <c r="E23" s="28">
        <v>4</v>
      </c>
      <c r="F23" s="28">
        <v>5</v>
      </c>
      <c r="G23" s="28">
        <v>6</v>
      </c>
      <c r="H23" s="28">
        <v>7</v>
      </c>
      <c r="I23" s="28">
        <v>8</v>
      </c>
      <c r="J23" s="28">
        <v>9</v>
      </c>
      <c r="K23" s="28">
        <v>10</v>
      </c>
      <c r="L23" s="28">
        <v>11</v>
      </c>
      <c r="M23" s="28">
        <v>12</v>
      </c>
      <c r="N23" s="28">
        <v>13</v>
      </c>
      <c r="O23" s="28">
        <v>14</v>
      </c>
      <c r="P23" s="28">
        <v>15</v>
      </c>
      <c r="Q23" s="28">
        <v>16</v>
      </c>
      <c r="R23" s="28">
        <v>17</v>
      </c>
    </row>
    <row r="24" spans="1:19" s="3" customFormat="1" ht="78.75" customHeight="1" x14ac:dyDescent="0.25">
      <c r="A24" s="20" t="s">
        <v>745</v>
      </c>
      <c r="B24" s="22" t="s">
        <v>747</v>
      </c>
      <c r="C24" s="22" t="s">
        <v>747</v>
      </c>
      <c r="D24" s="22" t="s">
        <v>747</v>
      </c>
      <c r="E24" s="22" t="s">
        <v>778</v>
      </c>
      <c r="F24" s="22" t="s">
        <v>778</v>
      </c>
      <c r="G24" s="22" t="s">
        <v>778</v>
      </c>
      <c r="H24" s="22" t="s">
        <v>747</v>
      </c>
      <c r="I24" s="22" t="s">
        <v>778</v>
      </c>
      <c r="J24" s="22" t="s">
        <v>778</v>
      </c>
      <c r="K24" s="22" t="s">
        <v>778</v>
      </c>
      <c r="L24" s="22" t="s">
        <v>747</v>
      </c>
      <c r="M24" s="51" t="s">
        <v>755</v>
      </c>
      <c r="N24" s="51" t="s">
        <v>755</v>
      </c>
      <c r="O24" s="22" t="s">
        <v>733</v>
      </c>
      <c r="P24" s="22" t="s">
        <v>733</v>
      </c>
      <c r="Q24" s="22" t="s">
        <v>733</v>
      </c>
      <c r="R24" s="22" t="s">
        <v>733</v>
      </c>
    </row>
    <row r="25" spans="1:19" s="3" customFormat="1" ht="37.5" customHeight="1" x14ac:dyDescent="0.25">
      <c r="A25" s="23" t="s">
        <v>704</v>
      </c>
      <c r="B25" s="24" t="s">
        <v>705</v>
      </c>
      <c r="C25" s="24" t="s">
        <v>776</v>
      </c>
      <c r="D25" s="24" t="s">
        <v>781</v>
      </c>
      <c r="E25" s="24" t="s">
        <v>705</v>
      </c>
      <c r="F25" s="24" t="s">
        <v>705</v>
      </c>
      <c r="G25" s="24" t="s">
        <v>762</v>
      </c>
      <c r="H25" s="24" t="s">
        <v>706</v>
      </c>
      <c r="I25" s="24" t="s">
        <v>762</v>
      </c>
      <c r="J25" s="24" t="s">
        <v>762</v>
      </c>
      <c r="K25" s="24" t="s">
        <v>762</v>
      </c>
      <c r="L25" s="24" t="s">
        <v>706</v>
      </c>
      <c r="M25" s="24" t="s">
        <v>762</v>
      </c>
      <c r="N25" s="24" t="s">
        <v>762</v>
      </c>
      <c r="O25" s="24" t="s">
        <v>762</v>
      </c>
      <c r="P25" s="24" t="s">
        <v>762</v>
      </c>
      <c r="Q25" s="24" t="s">
        <v>762</v>
      </c>
      <c r="R25" s="24" t="s">
        <v>762</v>
      </c>
    </row>
    <row r="26" spans="1:19" s="3" customFormat="1" ht="60" customHeight="1" x14ac:dyDescent="0.25">
      <c r="A26" s="23" t="s">
        <v>707</v>
      </c>
      <c r="B26" s="80" t="s">
        <v>708</v>
      </c>
      <c r="C26" s="71" t="s">
        <v>910</v>
      </c>
      <c r="D26" s="71" t="s">
        <v>911</v>
      </c>
      <c r="E26" s="71" t="s">
        <v>911</v>
      </c>
      <c r="F26" s="71" t="s">
        <v>911</v>
      </c>
      <c r="G26" s="71" t="s">
        <v>911</v>
      </c>
      <c r="H26" s="71" t="s">
        <v>911</v>
      </c>
      <c r="I26" s="71" t="s">
        <v>911</v>
      </c>
      <c r="J26" s="71" t="s">
        <v>911</v>
      </c>
      <c r="K26" s="71" t="s">
        <v>911</v>
      </c>
      <c r="L26" s="71" t="s">
        <v>911</v>
      </c>
      <c r="M26" s="71" t="s">
        <v>911</v>
      </c>
      <c r="N26" s="71" t="s">
        <v>911</v>
      </c>
      <c r="O26" s="71" t="s">
        <v>911</v>
      </c>
      <c r="P26" s="71" t="s">
        <v>911</v>
      </c>
      <c r="Q26" s="71" t="s">
        <v>911</v>
      </c>
      <c r="R26" s="71" t="s">
        <v>911</v>
      </c>
    </row>
    <row r="27" spans="1:19" s="3" customFormat="1" ht="78.75" customHeight="1" thickBot="1" x14ac:dyDescent="0.3">
      <c r="A27" s="25" t="s">
        <v>761</v>
      </c>
      <c r="B27" s="26" t="s">
        <v>763</v>
      </c>
      <c r="C27" s="27" t="s">
        <v>912</v>
      </c>
      <c r="D27" s="27" t="s">
        <v>913</v>
      </c>
      <c r="E27" s="27" t="s">
        <v>914</v>
      </c>
      <c r="F27" s="27" t="s">
        <v>915</v>
      </c>
      <c r="G27" s="27" t="s">
        <v>916</v>
      </c>
      <c r="H27" s="27" t="s">
        <v>917</v>
      </c>
      <c r="I27" s="27" t="s">
        <v>918</v>
      </c>
      <c r="J27" s="27" t="s">
        <v>919</v>
      </c>
      <c r="K27" s="27" t="s">
        <v>920</v>
      </c>
      <c r="L27" s="27" t="s">
        <v>921</v>
      </c>
      <c r="M27" s="27" t="s">
        <v>922</v>
      </c>
      <c r="N27" s="27" t="s">
        <v>923</v>
      </c>
      <c r="O27" s="27" t="s">
        <v>924</v>
      </c>
      <c r="P27" s="27" t="s">
        <v>925</v>
      </c>
      <c r="Q27" s="27" t="s">
        <v>926</v>
      </c>
      <c r="R27" s="27" t="s">
        <v>927</v>
      </c>
    </row>
    <row r="28" spans="1:19" s="3" customFormat="1" ht="15.75" thickBot="1" x14ac:dyDescent="0.3"/>
    <row r="29" spans="1:19" s="3" customFormat="1" ht="29.25" customHeight="1" thickBot="1" x14ac:dyDescent="0.3">
      <c r="A29" s="300" t="s">
        <v>709</v>
      </c>
      <c r="B29" s="300"/>
      <c r="C29" s="300"/>
      <c r="D29" s="300"/>
      <c r="E29" s="300"/>
      <c r="F29" s="300"/>
      <c r="G29" s="300"/>
    </row>
    <row r="30" spans="1:19" s="3" customFormat="1" ht="28.5" customHeight="1" x14ac:dyDescent="0.25">
      <c r="A30" s="336" t="s">
        <v>713</v>
      </c>
      <c r="B30" s="338" t="s">
        <v>760</v>
      </c>
      <c r="C30" s="338"/>
      <c r="D30" s="338"/>
      <c r="E30" s="338"/>
      <c r="F30" s="338"/>
      <c r="G30" s="338"/>
    </row>
    <row r="31" spans="1:19" s="3" customFormat="1" ht="28.5" customHeight="1" x14ac:dyDescent="0.25">
      <c r="A31" s="337"/>
      <c r="B31" s="339" t="s">
        <v>770</v>
      </c>
      <c r="C31" s="339"/>
      <c r="D31" s="339"/>
      <c r="E31" s="339"/>
      <c r="F31" s="339"/>
      <c r="G31" s="339"/>
    </row>
    <row r="32" spans="1:19" s="3" customFormat="1" ht="28.5" customHeight="1" thickBot="1" x14ac:dyDescent="0.3">
      <c r="A32" s="332"/>
      <c r="B32" s="334" t="s">
        <v>711</v>
      </c>
      <c r="C32" s="334"/>
      <c r="D32" s="334"/>
      <c r="E32" s="334"/>
      <c r="F32" s="334"/>
      <c r="G32" s="334"/>
    </row>
    <row r="33" spans="1:7" s="3" customFormat="1" ht="28.5" customHeight="1" x14ac:dyDescent="0.25">
      <c r="A33" s="336" t="s">
        <v>712</v>
      </c>
      <c r="B33" s="338" t="s">
        <v>714</v>
      </c>
      <c r="C33" s="338"/>
      <c r="D33" s="338"/>
      <c r="E33" s="338"/>
      <c r="F33" s="338"/>
      <c r="G33" s="338"/>
    </row>
    <row r="34" spans="1:7" s="3" customFormat="1" ht="41.25" customHeight="1" x14ac:dyDescent="0.25">
      <c r="A34" s="337"/>
      <c r="B34" s="339" t="s">
        <v>928</v>
      </c>
      <c r="C34" s="339"/>
      <c r="D34" s="339"/>
      <c r="E34" s="339"/>
      <c r="F34" s="339"/>
      <c r="G34" s="339"/>
    </row>
    <row r="35" spans="1:7" s="3" customFormat="1" ht="55.5" customHeight="1" thickBot="1" x14ac:dyDescent="0.3">
      <c r="A35" s="332"/>
      <c r="B35" s="355" t="s">
        <v>1224</v>
      </c>
      <c r="C35" s="355"/>
      <c r="D35" s="355"/>
      <c r="E35" s="355"/>
      <c r="F35" s="355"/>
      <c r="G35" s="355"/>
    </row>
    <row r="36" spans="1:7" s="3" customFormat="1" ht="15" x14ac:dyDescent="0.25"/>
    <row r="37" spans="1:7" s="3" customFormat="1" ht="15" x14ac:dyDescent="0.25"/>
  </sheetData>
  <mergeCells count="23">
    <mergeCell ref="R14:R15"/>
    <mergeCell ref="B12:R12"/>
    <mergeCell ref="B13:R13"/>
    <mergeCell ref="B14:B15"/>
    <mergeCell ref="C14:C15"/>
    <mergeCell ref="D14:D15"/>
    <mergeCell ref="E14:E15"/>
    <mergeCell ref="F14:F15"/>
    <mergeCell ref="I14:L14"/>
    <mergeCell ref="M14:N14"/>
    <mergeCell ref="O14:O15"/>
    <mergeCell ref="P14:P15"/>
    <mergeCell ref="Q14:Q15"/>
    <mergeCell ref="G14:H14"/>
    <mergeCell ref="B35:G35"/>
    <mergeCell ref="A33:A35"/>
    <mergeCell ref="B33:G33"/>
    <mergeCell ref="B34:G34"/>
    <mergeCell ref="A29:G29"/>
    <mergeCell ref="A30:A32"/>
    <mergeCell ref="B30:G30"/>
    <mergeCell ref="B31:G31"/>
    <mergeCell ref="B32:G32"/>
  </mergeCells>
  <printOptions horizontalCentered="1"/>
  <pageMargins left="0.39370078740157483" right="0.39370078740157483" top="0.86614173228346458" bottom="0.27559055118110237" header="0.31496062992125984" footer="0.31496062992125984"/>
  <pageSetup scale="42" orientation="landscape" r:id="rId1"/>
  <ignoredErrors>
    <ignoredError sqref="D16:D2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5E86B-8738-483E-A27B-00FE315A40E1}">
  <sheetPr>
    <tabColor rgb="FFDAD6BC"/>
    <pageSetUpPr fitToPage="1"/>
  </sheetPr>
  <dimension ref="A2:Q35"/>
  <sheetViews>
    <sheetView showGridLines="0" topLeftCell="H1" zoomScale="70" zoomScaleNormal="70" zoomScaleSheetLayoutView="50" workbookViewId="0">
      <selection activeCell="N29" sqref="N29"/>
    </sheetView>
  </sheetViews>
  <sheetFormatPr baseColWidth="10" defaultColWidth="11.42578125" defaultRowHeight="12.75" x14ac:dyDescent="0.2"/>
  <cols>
    <col min="1" max="1" width="27.28515625" style="1" customWidth="1"/>
    <col min="2" max="2" width="25.7109375" style="1" customWidth="1"/>
    <col min="3" max="3" width="35" style="1" customWidth="1"/>
    <col min="4" max="4" width="44.5703125" style="1" customWidth="1"/>
    <col min="5" max="6" width="36.28515625" style="1" customWidth="1"/>
    <col min="7" max="10" width="34.28515625" style="1" customWidth="1"/>
    <col min="11" max="11" width="36.5703125" style="1" customWidth="1"/>
    <col min="12" max="12" width="43.140625" style="1" customWidth="1"/>
    <col min="13" max="16" width="42.5703125" style="1" customWidth="1"/>
    <col min="17" max="17" width="19.140625" style="1" customWidth="1"/>
    <col min="18" max="16384" width="11.42578125" style="1"/>
  </cols>
  <sheetData>
    <row r="2" spans="1:17" ht="15.75" x14ac:dyDescent="0.25">
      <c r="A2" s="2" t="s">
        <v>881</v>
      </c>
      <c r="B2" s="3"/>
    </row>
    <row r="3" spans="1:17" ht="15" x14ac:dyDescent="0.25">
      <c r="A3" s="3"/>
      <c r="B3" s="3"/>
    </row>
    <row r="4" spans="1:17" ht="23.25" customHeight="1" x14ac:dyDescent="0.25">
      <c r="A4" s="4" t="s">
        <v>699</v>
      </c>
      <c r="B4" s="3"/>
    </row>
    <row r="5" spans="1:17" ht="15" x14ac:dyDescent="0.25">
      <c r="A5" s="5" t="s">
        <v>1225</v>
      </c>
      <c r="B5" s="3"/>
    </row>
    <row r="6" spans="1:17" ht="15" x14ac:dyDescent="0.25">
      <c r="A6" s="5" t="s">
        <v>700</v>
      </c>
      <c r="B6" s="6" t="s">
        <v>882</v>
      </c>
    </row>
    <row r="7" spans="1:17" ht="15" x14ac:dyDescent="0.25">
      <c r="A7" s="3"/>
      <c r="B7" s="6" t="s">
        <v>819</v>
      </c>
    </row>
    <row r="8" spans="1:17" ht="15" x14ac:dyDescent="0.25">
      <c r="A8" s="3"/>
      <c r="B8" s="6" t="s">
        <v>820</v>
      </c>
    </row>
    <row r="9" spans="1:17" ht="15" x14ac:dyDescent="0.25">
      <c r="A9" s="3"/>
      <c r="B9" s="6" t="s">
        <v>1192</v>
      </c>
    </row>
    <row r="11" spans="1:17" s="62" customFormat="1" ht="13.5" thickBot="1" x14ac:dyDescent="0.25">
      <c r="B11" s="62">
        <v>1</v>
      </c>
      <c r="C11" s="62">
        <v>2</v>
      </c>
      <c r="D11" s="62">
        <v>3</v>
      </c>
      <c r="E11" s="62">
        <v>4</v>
      </c>
      <c r="F11" s="62">
        <v>5</v>
      </c>
      <c r="G11" s="62">
        <v>6</v>
      </c>
      <c r="H11" s="62">
        <v>7</v>
      </c>
      <c r="I11" s="62">
        <v>8</v>
      </c>
      <c r="J11" s="62">
        <v>9</v>
      </c>
      <c r="K11" s="62">
        <v>10</v>
      </c>
      <c r="L11" s="62">
        <v>11</v>
      </c>
      <c r="M11" s="62">
        <v>12</v>
      </c>
      <c r="N11" s="62">
        <v>13</v>
      </c>
      <c r="O11" s="62">
        <v>14</v>
      </c>
      <c r="P11" s="62">
        <v>15</v>
      </c>
    </row>
    <row r="12" spans="1:17" ht="20.100000000000001" customHeight="1" x14ac:dyDescent="0.2">
      <c r="B12" s="358" t="s">
        <v>92</v>
      </c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60"/>
    </row>
    <row r="13" spans="1:17" ht="20.100000000000001" customHeight="1" thickBot="1" x14ac:dyDescent="0.25">
      <c r="B13" s="361" t="s">
        <v>173</v>
      </c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363"/>
    </row>
    <row r="14" spans="1:17" s="63" customFormat="1" ht="81.75" customHeight="1" thickBot="1" x14ac:dyDescent="0.3">
      <c r="B14" s="64" t="s">
        <v>174</v>
      </c>
      <c r="C14" s="64" t="s">
        <v>175</v>
      </c>
      <c r="D14" s="64" t="s">
        <v>176</v>
      </c>
      <c r="E14" s="64" t="s">
        <v>177</v>
      </c>
      <c r="F14" s="64" t="s">
        <v>178</v>
      </c>
      <c r="G14" s="64" t="s">
        <v>179</v>
      </c>
      <c r="H14" s="64" t="s">
        <v>180</v>
      </c>
      <c r="I14" s="64" t="s">
        <v>181</v>
      </c>
      <c r="J14" s="64" t="s">
        <v>182</v>
      </c>
      <c r="K14" s="64" t="s">
        <v>183</v>
      </c>
      <c r="L14" s="64" t="s">
        <v>184</v>
      </c>
      <c r="M14" s="64" t="s">
        <v>185</v>
      </c>
      <c r="N14" s="64" t="s">
        <v>186</v>
      </c>
      <c r="O14" s="64" t="s">
        <v>187</v>
      </c>
      <c r="P14" s="64" t="s">
        <v>188</v>
      </c>
    </row>
    <row r="15" spans="1:17" s="65" customFormat="1" ht="41.25" customHeight="1" x14ac:dyDescent="0.2">
      <c r="B15" s="22">
        <v>1</v>
      </c>
      <c r="C15" s="22" t="s">
        <v>764</v>
      </c>
      <c r="D15" s="29" t="s">
        <v>765</v>
      </c>
      <c r="E15" s="22" t="s">
        <v>425</v>
      </c>
      <c r="F15" s="22" t="s">
        <v>426</v>
      </c>
      <c r="G15" s="22" t="s">
        <v>429</v>
      </c>
      <c r="H15" s="22" t="s">
        <v>430</v>
      </c>
      <c r="I15" s="66" t="s">
        <v>431</v>
      </c>
      <c r="J15" s="67">
        <v>1737772.8</v>
      </c>
      <c r="K15" s="68" t="s">
        <v>432</v>
      </c>
      <c r="L15" s="68" t="s">
        <v>436</v>
      </c>
      <c r="M15" s="22" t="s">
        <v>441</v>
      </c>
      <c r="N15" s="69">
        <v>46023</v>
      </c>
      <c r="O15" s="69">
        <v>46254</v>
      </c>
      <c r="P15" s="22" t="s">
        <v>445</v>
      </c>
      <c r="Q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&amp;"|"&amp;""""&amp;L15&amp;""""&amp;"|"&amp;""""&amp;M15&amp;""""&amp;"|"&amp;""""&amp;N15&amp;""""&amp;"|"&amp;""""&amp;O15&amp;""""&amp;"|"&amp;""""&amp;P15&amp;""""</f>
        <v>"1"|"Invitación Restringida"|"Artículos 36, 44 al 47 de la Ley de Contratación Pública del Estado de México y Municipios"|"Presencial"|"Adquisición de bienes"|"Nacional"|"Propios"|"2711 y 2831"|"1737772.8"|"COMERCIALIZADORA ORMAN, S.A.- DE C.V."|"Adquisición de un lote de ropa y calzado para el personal administrativo"|"SA/REC/IR/001/2024"|"46023"|"46254"|"Vigente"</v>
      </c>
    </row>
    <row r="16" spans="1:17" s="70" customFormat="1" ht="41.25" customHeight="1" x14ac:dyDescent="0.2">
      <c r="B16" s="71">
        <v>2</v>
      </c>
      <c r="C16" s="71" t="s">
        <v>764</v>
      </c>
      <c r="D16" s="30" t="s">
        <v>765</v>
      </c>
      <c r="E16" s="71" t="s">
        <v>425</v>
      </c>
      <c r="F16" s="71" t="s">
        <v>426</v>
      </c>
      <c r="G16" s="71" t="s">
        <v>429</v>
      </c>
      <c r="H16" s="71" t="s">
        <v>430</v>
      </c>
      <c r="I16" s="72" t="s">
        <v>431</v>
      </c>
      <c r="J16" s="73">
        <v>439616.8</v>
      </c>
      <c r="K16" s="74" t="s">
        <v>432</v>
      </c>
      <c r="L16" s="74" t="s">
        <v>437</v>
      </c>
      <c r="M16" s="71" t="s">
        <v>441</v>
      </c>
      <c r="N16" s="75">
        <v>46023</v>
      </c>
      <c r="O16" s="75">
        <v>46254</v>
      </c>
      <c r="P16" s="71" t="s">
        <v>445</v>
      </c>
      <c r="Q16" s="1" t="str">
        <f t="shared" ref="Q16:Q20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</f>
        <v>"2"|"Invitación Restringida"|"Artículos 36, 44 al 47 de la Ley de Contratación Pública del Estado de México y Municipios"|"Presencial"|"Adquisición de bienes"|"Nacional"|"Propios"|"2711 y 2831"|"439616.8"|"COMERCIALIZADORA ORMAN, S.A.- DE C.V."|"Adquisición de un lote de ropa y calzado para el personal administrativo y operativo"|"SA/REC/IR/001/2024"|"46023"|"46254"|"Vigente"</v>
      </c>
    </row>
    <row r="17" spans="1:17" s="70" customFormat="1" ht="50.25" customHeight="1" x14ac:dyDescent="0.2">
      <c r="B17" s="71">
        <v>3</v>
      </c>
      <c r="C17" s="71" t="s">
        <v>422</v>
      </c>
      <c r="D17" s="30" t="s">
        <v>423</v>
      </c>
      <c r="E17" s="71" t="s">
        <v>425</v>
      </c>
      <c r="F17" s="71" t="s">
        <v>427</v>
      </c>
      <c r="G17" s="71" t="s">
        <v>429</v>
      </c>
      <c r="H17" s="71" t="s">
        <v>430</v>
      </c>
      <c r="I17" s="71">
        <v>3511</v>
      </c>
      <c r="J17" s="73">
        <v>1818259.75</v>
      </c>
      <c r="K17" s="74" t="s">
        <v>433</v>
      </c>
      <c r="L17" s="74" t="s">
        <v>438</v>
      </c>
      <c r="M17" s="71" t="s">
        <v>442</v>
      </c>
      <c r="N17" s="75">
        <v>46023</v>
      </c>
      <c r="O17" s="75">
        <v>46318</v>
      </c>
      <c r="P17" s="71" t="s">
        <v>445</v>
      </c>
      <c r="Q17" s="1" t="str">
        <f t="shared" si="0"/>
        <v>"3"|"Adjudicación Directa"|"Artículos 27 Fracción II y 48 Fracciones  III, IV Y VII de la  Ley de Contratación  Pública del Estado de México y Municipios"|"Presencial"|"Contratación de
Servicios"|"Nacional"|"Propios"|"3511"|"1818259.75"|"ARQZEP, ARQUITECTURA Y DISEÑO, S.A. DE C.V."|"Mantenimiento a la bodega de cal y caseta de vigilancia acceso norte y reparación de techumbre"|"SA/REC/AD/015/2024"|"46023"|"46318"|"Vigente"</v>
      </c>
    </row>
    <row r="18" spans="1:17" s="70" customFormat="1" ht="50.25" customHeight="1" x14ac:dyDescent="0.2">
      <c r="B18" s="71">
        <v>4</v>
      </c>
      <c r="C18" s="71" t="s">
        <v>422</v>
      </c>
      <c r="D18" s="30" t="s">
        <v>424</v>
      </c>
      <c r="E18" s="71" t="s">
        <v>425</v>
      </c>
      <c r="F18" s="71" t="s">
        <v>428</v>
      </c>
      <c r="G18" s="71" t="s">
        <v>429</v>
      </c>
      <c r="H18" s="71" t="s">
        <v>430</v>
      </c>
      <c r="I18" s="71">
        <v>3511</v>
      </c>
      <c r="J18" s="73">
        <v>1150488</v>
      </c>
      <c r="K18" s="74" t="s">
        <v>434</v>
      </c>
      <c r="L18" s="74" t="s">
        <v>439</v>
      </c>
      <c r="M18" s="71" t="s">
        <v>443</v>
      </c>
      <c r="N18" s="75">
        <v>46023</v>
      </c>
      <c r="O18" s="75">
        <v>46370</v>
      </c>
      <c r="P18" s="71" t="s">
        <v>445</v>
      </c>
      <c r="Q18" s="1" t="str">
        <f t="shared" si="0"/>
        <v>"4"|"Adjudicación Directa"|"Artículos 27 Fracción II y 48  Fracciones  III, IV Y VII de la Ley de Contratación Pública del Estado de México y Municipios"|"Presencial"|"Contratación de servicios"|"Nacional"|"Propios"|"3511"|"1150488"|"CUATIMAR CONSTRUCCIONES, S.A. DE C.V."|"Mantenimiento mayor a bodega de mantenimiento, cambio de láminas de techumbre"|"SA/REC/AD/016/2024"|"46023"|"46370"|"Vigente"</v>
      </c>
    </row>
    <row r="19" spans="1:17" s="70" customFormat="1" ht="50.25" customHeight="1" x14ac:dyDescent="0.2">
      <c r="B19" s="71">
        <v>5</v>
      </c>
      <c r="C19" s="71" t="s">
        <v>422</v>
      </c>
      <c r="D19" s="30" t="s">
        <v>424</v>
      </c>
      <c r="E19" s="71" t="s">
        <v>425</v>
      </c>
      <c r="F19" s="71" t="s">
        <v>797</v>
      </c>
      <c r="G19" s="71" t="s">
        <v>429</v>
      </c>
      <c r="H19" s="71" t="s">
        <v>430</v>
      </c>
      <c r="I19" s="71">
        <v>3511</v>
      </c>
      <c r="J19" s="73">
        <v>1228430.21</v>
      </c>
      <c r="K19" s="74" t="s">
        <v>435</v>
      </c>
      <c r="L19" s="74" t="s">
        <v>440</v>
      </c>
      <c r="M19" s="71" t="s">
        <v>444</v>
      </c>
      <c r="N19" s="75">
        <v>46023</v>
      </c>
      <c r="O19" s="75">
        <v>46342</v>
      </c>
      <c r="P19" s="71" t="s">
        <v>445</v>
      </c>
      <c r="Q19" s="1" t="str">
        <f t="shared" si="0"/>
        <v>"5"|"Adjudicación Directa"|"Artículos 27 Fracción II y 48  Fracciones  III, IV Y VII de la Ley de Contratación Pública del Estado de México y Municipios"|"Presencial"|"contratación de servicios"|"Nacional"|"Propios"|"3511"|"1228430.21"|"JMB CONSTRUCCIONES Y SERVICIOS, S.A. DE C.V."|"Mantenimiento mayor a la bodega de polímero"|"SA/REC/8AD/017/2024"|"46023"|"46342"|"Vigente"</v>
      </c>
    </row>
    <row r="20" spans="1:17" s="70" customFormat="1" ht="13.5" thickBot="1" x14ac:dyDescent="0.25">
      <c r="B20" s="27" t="s">
        <v>88</v>
      </c>
      <c r="C20" s="27" t="s">
        <v>88</v>
      </c>
      <c r="D20" s="31" t="s">
        <v>88</v>
      </c>
      <c r="E20" s="27" t="s">
        <v>88</v>
      </c>
      <c r="F20" s="27" t="s">
        <v>88</v>
      </c>
      <c r="G20" s="27" t="s">
        <v>88</v>
      </c>
      <c r="H20" s="27" t="s">
        <v>88</v>
      </c>
      <c r="I20" s="76" t="s">
        <v>88</v>
      </c>
      <c r="J20" s="77" t="s">
        <v>88</v>
      </c>
      <c r="K20" s="78" t="s">
        <v>88</v>
      </c>
      <c r="L20" s="78" t="s">
        <v>88</v>
      </c>
      <c r="M20" s="27" t="s">
        <v>88</v>
      </c>
      <c r="N20" s="79" t="s">
        <v>88</v>
      </c>
      <c r="O20" s="79" t="s">
        <v>88</v>
      </c>
      <c r="P20" s="27" t="s">
        <v>88</v>
      </c>
      <c r="Q20" s="1" t="str">
        <f t="shared" si="0"/>
        <v>"…"|"…"|"…"|"…"|"…"|"…"|"…"|"…"|"…"|"…"|"…"|"…"|"…"|"…"|"…"</v>
      </c>
    </row>
    <row r="21" spans="1:17" s="3" customFormat="1" ht="15.75" thickBot="1" x14ac:dyDescent="0.3"/>
    <row r="22" spans="1:17" s="3" customFormat="1" ht="35.1" customHeight="1" thickBot="1" x14ac:dyDescent="0.3">
      <c r="A22" s="28" t="s">
        <v>701</v>
      </c>
      <c r="B22" s="28">
        <v>1</v>
      </c>
      <c r="C22" s="28">
        <v>2</v>
      </c>
      <c r="D22" s="28">
        <v>3</v>
      </c>
      <c r="E22" s="28">
        <v>4</v>
      </c>
      <c r="F22" s="28">
        <v>5</v>
      </c>
      <c r="G22" s="28">
        <v>6</v>
      </c>
      <c r="H22" s="28">
        <v>7</v>
      </c>
      <c r="I22" s="28">
        <v>8</v>
      </c>
      <c r="J22" s="28">
        <v>9</v>
      </c>
      <c r="K22" s="28">
        <v>10</v>
      </c>
      <c r="L22" s="28">
        <v>11</v>
      </c>
      <c r="M22" s="28">
        <v>12</v>
      </c>
      <c r="N22" s="28">
        <v>13</v>
      </c>
      <c r="O22" s="28">
        <v>14</v>
      </c>
      <c r="P22" s="28">
        <v>15</v>
      </c>
    </row>
    <row r="23" spans="1:17" s="3" customFormat="1" ht="78" customHeight="1" x14ac:dyDescent="0.25">
      <c r="A23" s="20" t="s">
        <v>745</v>
      </c>
      <c r="B23" s="22" t="s">
        <v>747</v>
      </c>
      <c r="C23" s="22" t="s">
        <v>733</v>
      </c>
      <c r="D23" s="22" t="s">
        <v>778</v>
      </c>
      <c r="E23" s="22" t="s">
        <v>733</v>
      </c>
      <c r="F23" s="22" t="s">
        <v>733</v>
      </c>
      <c r="G23" s="22" t="s">
        <v>733</v>
      </c>
      <c r="H23" s="22" t="s">
        <v>733</v>
      </c>
      <c r="I23" s="22" t="s">
        <v>778</v>
      </c>
      <c r="J23" s="22" t="s">
        <v>747</v>
      </c>
      <c r="K23" s="22" t="s">
        <v>733</v>
      </c>
      <c r="L23" s="22" t="s">
        <v>733</v>
      </c>
      <c r="M23" s="22" t="s">
        <v>778</v>
      </c>
      <c r="N23" s="51" t="s">
        <v>755</v>
      </c>
      <c r="O23" s="51" t="s">
        <v>755</v>
      </c>
      <c r="P23" s="22" t="s">
        <v>733</v>
      </c>
    </row>
    <row r="24" spans="1:17" s="3" customFormat="1" ht="37.5" customHeight="1" x14ac:dyDescent="0.25">
      <c r="A24" s="23" t="s">
        <v>704</v>
      </c>
      <c r="B24" s="24" t="s">
        <v>705</v>
      </c>
      <c r="C24" s="24" t="s">
        <v>705</v>
      </c>
      <c r="D24" s="24" t="s">
        <v>705</v>
      </c>
      <c r="E24" s="24" t="s">
        <v>705</v>
      </c>
      <c r="F24" s="24" t="s">
        <v>705</v>
      </c>
      <c r="G24" s="24" t="s">
        <v>705</v>
      </c>
      <c r="H24" s="24" t="s">
        <v>705</v>
      </c>
      <c r="I24" s="24" t="s">
        <v>705</v>
      </c>
      <c r="J24" s="24" t="s">
        <v>706</v>
      </c>
      <c r="K24" s="24" t="s">
        <v>705</v>
      </c>
      <c r="L24" s="24" t="s">
        <v>705</v>
      </c>
      <c r="M24" s="24" t="s">
        <v>705</v>
      </c>
      <c r="N24" s="24" t="s">
        <v>705</v>
      </c>
      <c r="O24" s="24" t="s">
        <v>705</v>
      </c>
      <c r="P24" s="24" t="s">
        <v>705</v>
      </c>
    </row>
    <row r="25" spans="1:17" s="3" customFormat="1" ht="177" customHeight="1" x14ac:dyDescent="0.25">
      <c r="A25" s="23" t="s">
        <v>707</v>
      </c>
      <c r="B25" s="80" t="s">
        <v>756</v>
      </c>
      <c r="C25" s="71" t="s">
        <v>883</v>
      </c>
      <c r="D25" s="71" t="s">
        <v>884</v>
      </c>
      <c r="E25" s="71" t="s">
        <v>885</v>
      </c>
      <c r="F25" s="71" t="s">
        <v>886</v>
      </c>
      <c r="G25" s="71" t="s">
        <v>887</v>
      </c>
      <c r="H25" s="71" t="s">
        <v>888</v>
      </c>
      <c r="I25" s="71" t="s">
        <v>889</v>
      </c>
      <c r="J25" s="71" t="s">
        <v>890</v>
      </c>
      <c r="K25" s="71" t="s">
        <v>891</v>
      </c>
      <c r="L25" s="71" t="s">
        <v>892</v>
      </c>
      <c r="M25" s="71" t="s">
        <v>893</v>
      </c>
      <c r="N25" s="71" t="s">
        <v>1226</v>
      </c>
      <c r="O25" s="71" t="s">
        <v>1227</v>
      </c>
      <c r="P25" s="71" t="s">
        <v>1228</v>
      </c>
    </row>
    <row r="26" spans="1:17" s="3" customFormat="1" ht="94.5" customHeight="1" thickBot="1" x14ac:dyDescent="0.3">
      <c r="A26" s="25" t="s">
        <v>761</v>
      </c>
      <c r="B26" s="26" t="s">
        <v>763</v>
      </c>
      <c r="C26" s="27" t="s">
        <v>894</v>
      </c>
      <c r="D26" s="27" t="s">
        <v>895</v>
      </c>
      <c r="E26" s="27" t="s">
        <v>896</v>
      </c>
      <c r="F26" s="27" t="s">
        <v>897</v>
      </c>
      <c r="G26" s="27" t="s">
        <v>898</v>
      </c>
      <c r="H26" s="27" t="s">
        <v>899</v>
      </c>
      <c r="I26" s="27" t="s">
        <v>900</v>
      </c>
      <c r="J26" s="27" t="s">
        <v>901</v>
      </c>
      <c r="K26" s="27" t="s">
        <v>902</v>
      </c>
      <c r="L26" s="27" t="s">
        <v>903</v>
      </c>
      <c r="M26" s="27" t="s">
        <v>904</v>
      </c>
      <c r="N26" s="27" t="s">
        <v>905</v>
      </c>
      <c r="O26" s="27" t="s">
        <v>906</v>
      </c>
      <c r="P26" s="27" t="s">
        <v>907</v>
      </c>
    </row>
    <row r="27" spans="1:17" s="3" customFormat="1" ht="15.75" thickBot="1" x14ac:dyDescent="0.3"/>
    <row r="28" spans="1:17" s="3" customFormat="1" ht="29.25" customHeight="1" thickBot="1" x14ac:dyDescent="0.3">
      <c r="A28" s="300" t="s">
        <v>709</v>
      </c>
      <c r="B28" s="300"/>
      <c r="C28" s="300"/>
      <c r="D28" s="300"/>
      <c r="E28" s="300"/>
      <c r="F28" s="300"/>
      <c r="G28" s="300"/>
    </row>
    <row r="29" spans="1:17" s="3" customFormat="1" ht="28.5" customHeight="1" x14ac:dyDescent="0.25">
      <c r="A29" s="336" t="s">
        <v>713</v>
      </c>
      <c r="B29" s="338" t="s">
        <v>710</v>
      </c>
      <c r="C29" s="338"/>
      <c r="D29" s="338"/>
      <c r="E29" s="338"/>
      <c r="F29" s="338"/>
      <c r="G29" s="338"/>
      <c r="N29" s="3">
        <f>2100+150</f>
        <v>2250</v>
      </c>
    </row>
    <row r="30" spans="1:17" s="3" customFormat="1" ht="28.5" customHeight="1" x14ac:dyDescent="0.25">
      <c r="A30" s="337"/>
      <c r="B30" s="339" t="s">
        <v>743</v>
      </c>
      <c r="C30" s="339"/>
      <c r="D30" s="339"/>
      <c r="E30" s="339"/>
      <c r="F30" s="339"/>
      <c r="G30" s="339"/>
    </row>
    <row r="31" spans="1:17" s="3" customFormat="1" ht="28.5" customHeight="1" thickBot="1" x14ac:dyDescent="0.3">
      <c r="A31" s="332"/>
      <c r="B31" s="334" t="s">
        <v>711</v>
      </c>
      <c r="C31" s="334"/>
      <c r="D31" s="334"/>
      <c r="E31" s="334"/>
      <c r="F31" s="334"/>
      <c r="G31" s="334"/>
    </row>
    <row r="32" spans="1:17" s="3" customFormat="1" ht="28.5" customHeight="1" x14ac:dyDescent="0.25">
      <c r="A32" s="336" t="s">
        <v>712</v>
      </c>
      <c r="B32" s="338" t="s">
        <v>714</v>
      </c>
      <c r="C32" s="338"/>
      <c r="D32" s="338"/>
      <c r="E32" s="338"/>
      <c r="F32" s="338"/>
      <c r="G32" s="338"/>
    </row>
    <row r="33" spans="1:7" s="3" customFormat="1" ht="54" customHeight="1" thickBot="1" x14ac:dyDescent="0.3">
      <c r="A33" s="332"/>
      <c r="B33" s="334" t="s">
        <v>1229</v>
      </c>
      <c r="C33" s="334"/>
      <c r="D33" s="334"/>
      <c r="E33" s="334"/>
      <c r="F33" s="334"/>
      <c r="G33" s="334"/>
    </row>
    <row r="34" spans="1:7" s="3" customFormat="1" ht="15" x14ac:dyDescent="0.25"/>
    <row r="35" spans="1:7" s="3" customFormat="1" ht="15" x14ac:dyDescent="0.25"/>
  </sheetData>
  <mergeCells count="10">
    <mergeCell ref="A32:A33"/>
    <mergeCell ref="B32:G32"/>
    <mergeCell ref="B33:G33"/>
    <mergeCell ref="B12:P12"/>
    <mergeCell ref="B13:P13"/>
    <mergeCell ref="A28:G28"/>
    <mergeCell ref="A29:A31"/>
    <mergeCell ref="B29:G29"/>
    <mergeCell ref="B30:G30"/>
    <mergeCell ref="B31:G31"/>
  </mergeCells>
  <pageMargins left="0.25" right="0.25" top="0.75" bottom="0.75" header="0.3" footer="0.3"/>
  <pageSetup scale="32" orientation="landscape" r:id="rId1"/>
  <colBreaks count="1" manualBreakCount="1">
    <brk id="16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5453-5190-462C-8CE9-57E9ED876FCF}">
  <sheetPr>
    <tabColor rgb="FF244027"/>
  </sheetPr>
  <dimension ref="A1:I25"/>
  <sheetViews>
    <sheetView showGridLines="0" workbookViewId="0">
      <selection activeCell="N13" sqref="N13"/>
    </sheetView>
  </sheetViews>
  <sheetFormatPr baseColWidth="10" defaultRowHeight="15" x14ac:dyDescent="0.25"/>
  <cols>
    <col min="1" max="16384" width="11.42578125" style="3"/>
  </cols>
  <sheetData>
    <row r="1" spans="1:9" x14ac:dyDescent="0.25">
      <c r="A1" s="3" t="s">
        <v>13</v>
      </c>
    </row>
    <row r="2" spans="1:9" x14ac:dyDescent="0.25">
      <c r="A2" s="5" t="s">
        <v>81</v>
      </c>
      <c r="B2" s="5"/>
      <c r="C2" s="5"/>
      <c r="D2" s="5"/>
      <c r="E2" s="5"/>
      <c r="F2" s="5"/>
      <c r="G2" s="5"/>
    </row>
    <row r="3" spans="1:9" x14ac:dyDescent="0.25">
      <c r="A3" s="5"/>
      <c r="B3" s="5"/>
      <c r="C3" s="5"/>
      <c r="D3" s="5"/>
      <c r="E3" s="5"/>
      <c r="F3" s="5"/>
      <c r="G3" s="5"/>
    </row>
    <row r="4" spans="1:9" x14ac:dyDescent="0.25">
      <c r="A4" s="5"/>
      <c r="B4" s="5"/>
      <c r="C4" s="5"/>
      <c r="D4" s="5"/>
      <c r="E4" s="5"/>
      <c r="F4" s="5"/>
      <c r="G4" s="5"/>
    </row>
    <row r="5" spans="1:9" x14ac:dyDescent="0.25">
      <c r="A5" s="5"/>
      <c r="B5" s="5"/>
      <c r="C5" s="5"/>
      <c r="D5" s="5"/>
      <c r="E5" s="5"/>
      <c r="F5" s="5"/>
      <c r="G5" s="5"/>
    </row>
    <row r="6" spans="1:9" x14ac:dyDescent="0.25">
      <c r="A6" s="5"/>
      <c r="B6" s="5"/>
      <c r="C6" s="5"/>
      <c r="D6" s="5"/>
      <c r="E6" s="5"/>
      <c r="F6" s="5"/>
      <c r="G6" s="5"/>
    </row>
    <row r="7" spans="1:9" x14ac:dyDescent="0.25">
      <c r="A7" s="54"/>
      <c r="B7" s="54"/>
      <c r="C7" s="54"/>
      <c r="D7" s="54"/>
      <c r="E7" s="54"/>
      <c r="F7" s="54"/>
      <c r="G7" s="54"/>
    </row>
    <row r="8" spans="1:9" x14ac:dyDescent="0.25">
      <c r="A8" s="288" t="s">
        <v>82</v>
      </c>
      <c r="B8" s="288"/>
      <c r="C8" s="288"/>
      <c r="D8" s="288"/>
      <c r="E8" s="288"/>
      <c r="F8" s="288"/>
      <c r="G8" s="288"/>
      <c r="H8" s="288"/>
      <c r="I8" s="288"/>
    </row>
    <row r="9" spans="1:9" x14ac:dyDescent="0.25">
      <c r="A9" s="289" t="s">
        <v>1233</v>
      </c>
      <c r="B9" s="289"/>
      <c r="C9" s="289"/>
      <c r="D9" s="289"/>
      <c r="E9" s="289"/>
      <c r="F9" s="289"/>
      <c r="G9" s="289"/>
      <c r="H9" s="289"/>
      <c r="I9" s="289"/>
    </row>
    <row r="10" spans="1:9" x14ac:dyDescent="0.25">
      <c r="A10" s="5"/>
      <c r="B10" s="5"/>
      <c r="C10" s="5"/>
      <c r="D10" s="5"/>
      <c r="E10" s="5"/>
      <c r="F10" s="5"/>
      <c r="G10" s="5"/>
    </row>
    <row r="11" spans="1:9" x14ac:dyDescent="0.25">
      <c r="A11" s="54"/>
      <c r="B11" s="54"/>
      <c r="C11" s="54"/>
      <c r="D11" s="54"/>
      <c r="E11" s="54"/>
      <c r="F11" s="54"/>
      <c r="G11" s="54"/>
    </row>
    <row r="12" spans="1:9" x14ac:dyDescent="0.25">
      <c r="A12" s="54"/>
      <c r="B12" s="54"/>
      <c r="C12" s="54"/>
      <c r="D12" s="54"/>
      <c r="E12" s="54"/>
      <c r="F12" s="54"/>
      <c r="G12" s="54"/>
    </row>
    <row r="13" spans="1:9" x14ac:dyDescent="0.25">
      <c r="A13" s="54"/>
      <c r="B13" s="54"/>
      <c r="C13" s="54"/>
      <c r="D13" s="54"/>
      <c r="E13" s="54"/>
      <c r="F13" s="54"/>
      <c r="G13" s="54"/>
    </row>
    <row r="14" spans="1:9" ht="50.25" x14ac:dyDescent="0.25">
      <c r="A14" s="54"/>
      <c r="B14" s="54"/>
      <c r="C14" s="54"/>
      <c r="D14" s="54"/>
      <c r="E14" s="56" t="s">
        <v>880</v>
      </c>
      <c r="F14" s="54"/>
      <c r="G14" s="54"/>
    </row>
    <row r="15" spans="1:9" x14ac:dyDescent="0.25">
      <c r="A15" s="54"/>
      <c r="B15" s="54"/>
      <c r="C15" s="54"/>
      <c r="D15" s="54"/>
      <c r="E15" s="54"/>
      <c r="F15" s="54"/>
      <c r="G15" s="54"/>
    </row>
    <row r="16" spans="1:9" x14ac:dyDescent="0.25">
      <c r="A16" s="54"/>
      <c r="B16" s="54"/>
      <c r="C16" s="54"/>
      <c r="D16" s="54"/>
      <c r="E16" s="54"/>
      <c r="F16" s="54"/>
      <c r="G16" s="54"/>
    </row>
    <row r="17" spans="1:7" ht="45" x14ac:dyDescent="0.25">
      <c r="A17" s="54"/>
      <c r="B17" s="54"/>
      <c r="C17" s="54"/>
      <c r="D17" s="54"/>
      <c r="E17" s="57">
        <v>4</v>
      </c>
      <c r="F17" s="54"/>
      <c r="G17" s="54"/>
    </row>
    <row r="18" spans="1:7" x14ac:dyDescent="0.25">
      <c r="A18" s="54"/>
      <c r="B18" s="54"/>
      <c r="C18" s="54"/>
      <c r="D18" s="54"/>
      <c r="E18" s="54"/>
      <c r="F18" s="54"/>
      <c r="G18" s="54"/>
    </row>
    <row r="19" spans="1:7" x14ac:dyDescent="0.25">
      <c r="A19" s="54"/>
      <c r="B19" s="54"/>
      <c r="C19" s="54"/>
      <c r="D19" s="54"/>
      <c r="E19" s="54"/>
      <c r="F19" s="54"/>
      <c r="G19" s="54"/>
    </row>
    <row r="20" spans="1:7" ht="45" x14ac:dyDescent="0.25">
      <c r="A20" s="54"/>
      <c r="B20" s="54"/>
      <c r="C20" s="54"/>
      <c r="D20" s="54"/>
      <c r="E20" s="58" t="s">
        <v>8</v>
      </c>
      <c r="F20" s="54"/>
      <c r="G20" s="54"/>
    </row>
    <row r="21" spans="1:7" x14ac:dyDescent="0.25">
      <c r="D21" s="59"/>
    </row>
    <row r="22" spans="1:7" ht="45" x14ac:dyDescent="0.25">
      <c r="C22" s="5"/>
      <c r="E22" s="58"/>
    </row>
    <row r="23" spans="1:7" ht="50.25" x14ac:dyDescent="0.25">
      <c r="B23" s="56"/>
      <c r="C23" s="56"/>
      <c r="D23" s="57"/>
      <c r="E23" s="60"/>
      <c r="F23" s="56"/>
    </row>
    <row r="24" spans="1:7" ht="50.25" x14ac:dyDescent="0.25">
      <c r="B24" s="56"/>
      <c r="C24" s="56"/>
      <c r="D24" s="61"/>
      <c r="E24" s="56"/>
      <c r="F24" s="56"/>
    </row>
    <row r="25" spans="1:7" ht="45" x14ac:dyDescent="0.25">
      <c r="B25" s="57"/>
      <c r="C25" s="57"/>
      <c r="E25" s="57"/>
      <c r="F25" s="57"/>
    </row>
  </sheetData>
  <mergeCells count="2">
    <mergeCell ref="A8:I8"/>
    <mergeCell ref="A9:I9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BFC13-40C4-4AAB-8AB9-3248E086C648}">
  <sheetPr>
    <tabColor rgb="FFDAD6BC"/>
    <pageSetUpPr fitToPage="1"/>
  </sheetPr>
  <dimension ref="A1:AW55"/>
  <sheetViews>
    <sheetView showGridLines="0" topLeftCell="AL8" zoomScale="70" zoomScaleNormal="70" workbookViewId="0">
      <selection activeCell="AW23" sqref="AW23"/>
    </sheetView>
  </sheetViews>
  <sheetFormatPr baseColWidth="10" defaultColWidth="11.42578125" defaultRowHeight="12.75" x14ac:dyDescent="0.2"/>
  <cols>
    <col min="1" max="1" width="26" style="7" customWidth="1"/>
    <col min="2" max="6" width="29.42578125" style="8" customWidth="1"/>
    <col min="7" max="7" width="26.140625" style="8" customWidth="1"/>
    <col min="8" max="10" width="29.42578125" style="8" customWidth="1"/>
    <col min="11" max="11" width="33.140625" style="8" customWidth="1"/>
    <col min="12" max="12" width="31.85546875" style="8" customWidth="1"/>
    <col min="13" max="14" width="29.42578125" style="8" customWidth="1"/>
    <col min="15" max="15" width="24" style="8" customWidth="1"/>
    <col min="16" max="17" width="22.5703125" style="8" customWidth="1"/>
    <col min="18" max="20" width="31.42578125" style="8" customWidth="1"/>
    <col min="21" max="21" width="35.42578125" style="8" customWidth="1"/>
    <col min="22" max="22" width="33" style="8" customWidth="1"/>
    <col min="23" max="23" width="34.140625" style="8" customWidth="1"/>
    <col min="24" max="26" width="33.85546875" style="8" customWidth="1"/>
    <col min="27" max="33" width="33.85546875" style="7" customWidth="1"/>
    <col min="34" max="34" width="36.140625" style="7" customWidth="1"/>
    <col min="35" max="41" width="33.85546875" style="7" customWidth="1"/>
    <col min="42" max="45" width="34.7109375" style="7" customWidth="1"/>
    <col min="46" max="46" width="37.42578125" style="7" customWidth="1"/>
    <col min="47" max="47" width="36.5703125" style="7" customWidth="1"/>
    <col min="48" max="48" width="12.28515625" style="7" customWidth="1"/>
    <col min="49" max="16384" width="11.42578125" style="7"/>
  </cols>
  <sheetData>
    <row r="1" spans="1:48" s="1" customFormat="1" x14ac:dyDescent="0.2"/>
    <row r="2" spans="1:48" s="1" customFormat="1" ht="15.75" x14ac:dyDescent="0.25">
      <c r="A2" s="2" t="s">
        <v>833</v>
      </c>
      <c r="B2" s="3"/>
    </row>
    <row r="3" spans="1:48" s="1" customFormat="1" ht="15" x14ac:dyDescent="0.25">
      <c r="A3" s="3"/>
      <c r="B3" s="3"/>
    </row>
    <row r="4" spans="1:48" s="1" customFormat="1" ht="23.25" customHeight="1" x14ac:dyDescent="0.25">
      <c r="A4" s="4" t="s">
        <v>699</v>
      </c>
      <c r="B4" s="3"/>
    </row>
    <row r="5" spans="1:48" s="1" customFormat="1" ht="15" x14ac:dyDescent="0.25">
      <c r="A5" s="5" t="s">
        <v>1230</v>
      </c>
      <c r="B5" s="3"/>
    </row>
    <row r="6" spans="1:48" s="1" customFormat="1" ht="15" x14ac:dyDescent="0.25">
      <c r="A6" s="5" t="s">
        <v>700</v>
      </c>
      <c r="B6" s="6" t="s">
        <v>834</v>
      </c>
    </row>
    <row r="7" spans="1:48" s="1" customFormat="1" ht="15" x14ac:dyDescent="0.25">
      <c r="A7" s="3"/>
      <c r="B7" s="6" t="s">
        <v>819</v>
      </c>
    </row>
    <row r="8" spans="1:48" s="1" customFormat="1" ht="15" x14ac:dyDescent="0.25">
      <c r="A8" s="3"/>
      <c r="B8" s="6" t="s">
        <v>820</v>
      </c>
    </row>
    <row r="9" spans="1:48" s="1" customFormat="1" ht="15" x14ac:dyDescent="0.25">
      <c r="A9" s="3"/>
      <c r="B9" s="6" t="s">
        <v>1192</v>
      </c>
    </row>
    <row r="11" spans="1:48" s="32" customFormat="1" ht="13.5" thickBot="1" x14ac:dyDescent="0.25">
      <c r="B11" s="33">
        <v>1</v>
      </c>
      <c r="C11" s="33">
        <v>2</v>
      </c>
      <c r="D11" s="33">
        <v>3</v>
      </c>
      <c r="E11" s="33">
        <v>4</v>
      </c>
      <c r="F11" s="33">
        <v>5</v>
      </c>
      <c r="G11" s="33">
        <v>6</v>
      </c>
      <c r="H11" s="33">
        <v>7</v>
      </c>
      <c r="I11" s="33">
        <v>8</v>
      </c>
      <c r="J11" s="33">
        <v>9</v>
      </c>
      <c r="K11" s="33">
        <v>10</v>
      </c>
      <c r="L11" s="33">
        <v>11</v>
      </c>
      <c r="M11" s="33">
        <v>12</v>
      </c>
      <c r="N11" s="33">
        <v>13</v>
      </c>
      <c r="O11" s="33">
        <v>14</v>
      </c>
      <c r="P11" s="33">
        <v>15</v>
      </c>
      <c r="Q11" s="33">
        <v>16</v>
      </c>
      <c r="R11" s="33">
        <v>17</v>
      </c>
      <c r="S11" s="33">
        <v>18</v>
      </c>
      <c r="T11" s="33">
        <v>19</v>
      </c>
      <c r="U11" s="33">
        <v>20</v>
      </c>
      <c r="V11" s="33">
        <v>21</v>
      </c>
      <c r="W11" s="33">
        <v>22</v>
      </c>
      <c r="X11" s="33">
        <v>23</v>
      </c>
      <c r="Y11" s="33">
        <v>24</v>
      </c>
      <c r="Z11" s="33">
        <v>25</v>
      </c>
      <c r="AA11" s="33">
        <v>26</v>
      </c>
      <c r="AB11" s="33">
        <v>27</v>
      </c>
      <c r="AC11" s="33">
        <v>28</v>
      </c>
      <c r="AD11" s="33">
        <v>29</v>
      </c>
      <c r="AE11" s="33">
        <v>30</v>
      </c>
      <c r="AF11" s="33">
        <v>31</v>
      </c>
      <c r="AG11" s="33">
        <v>32</v>
      </c>
      <c r="AH11" s="33">
        <v>33</v>
      </c>
      <c r="AI11" s="33">
        <v>34</v>
      </c>
      <c r="AJ11" s="33">
        <v>35</v>
      </c>
      <c r="AK11" s="33">
        <v>36</v>
      </c>
      <c r="AL11" s="33">
        <v>37</v>
      </c>
      <c r="AM11" s="33">
        <v>38</v>
      </c>
      <c r="AN11" s="33">
        <v>39</v>
      </c>
      <c r="AO11" s="33">
        <v>40</v>
      </c>
      <c r="AP11" s="33">
        <v>41</v>
      </c>
      <c r="AQ11" s="33">
        <v>42</v>
      </c>
      <c r="AR11" s="33">
        <v>43</v>
      </c>
      <c r="AS11" s="33">
        <v>44</v>
      </c>
      <c r="AT11" s="33">
        <v>45</v>
      </c>
      <c r="AU11" s="33">
        <v>46</v>
      </c>
      <c r="AV11" s="7"/>
    </row>
    <row r="12" spans="1:48" ht="20.100000000000001" customHeight="1" x14ac:dyDescent="0.2">
      <c r="B12" s="290" t="s">
        <v>92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91"/>
      <c r="AD12" s="291"/>
      <c r="AE12" s="291"/>
      <c r="AF12" s="291"/>
      <c r="AG12" s="291"/>
      <c r="AH12" s="291"/>
      <c r="AI12" s="291"/>
      <c r="AJ12" s="291"/>
      <c r="AK12" s="291"/>
      <c r="AL12" s="291"/>
      <c r="AM12" s="291"/>
      <c r="AN12" s="291"/>
      <c r="AO12" s="291"/>
      <c r="AP12" s="291"/>
      <c r="AQ12" s="291"/>
      <c r="AR12" s="291"/>
      <c r="AS12" s="291"/>
      <c r="AT12" s="291"/>
      <c r="AU12" s="292"/>
    </row>
    <row r="13" spans="1:48" ht="20.100000000000001" customHeight="1" thickBot="1" x14ac:dyDescent="0.25">
      <c r="B13" s="293" t="s">
        <v>560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5"/>
    </row>
    <row r="14" spans="1:48" ht="60" customHeight="1" thickBot="1" x14ac:dyDescent="0.25">
      <c r="B14" s="34" t="s">
        <v>561</v>
      </c>
      <c r="C14" s="34" t="s">
        <v>562</v>
      </c>
      <c r="D14" s="34" t="s">
        <v>563</v>
      </c>
      <c r="E14" s="34" t="s">
        <v>564</v>
      </c>
      <c r="F14" s="34" t="s">
        <v>565</v>
      </c>
      <c r="G14" s="34" t="s">
        <v>566</v>
      </c>
      <c r="H14" s="35" t="s">
        <v>567</v>
      </c>
      <c r="I14" s="34" t="s">
        <v>568</v>
      </c>
      <c r="J14" s="34" t="s">
        <v>569</v>
      </c>
      <c r="K14" s="34" t="s">
        <v>570</v>
      </c>
      <c r="L14" s="34" t="s">
        <v>571</v>
      </c>
      <c r="M14" s="34" t="s">
        <v>572</v>
      </c>
      <c r="N14" s="34" t="s">
        <v>573</v>
      </c>
      <c r="O14" s="34" t="s">
        <v>574</v>
      </c>
      <c r="P14" s="34" t="s">
        <v>575</v>
      </c>
      <c r="Q14" s="34" t="s">
        <v>576</v>
      </c>
      <c r="R14" s="36" t="s">
        <v>577</v>
      </c>
      <c r="S14" s="36" t="s">
        <v>578</v>
      </c>
      <c r="T14" s="36" t="s">
        <v>579</v>
      </c>
      <c r="U14" s="36" t="s">
        <v>580</v>
      </c>
      <c r="V14" s="36" t="s">
        <v>581</v>
      </c>
      <c r="W14" s="36" t="s">
        <v>582</v>
      </c>
      <c r="X14" s="36" t="s">
        <v>583</v>
      </c>
      <c r="Y14" s="36" t="s">
        <v>584</v>
      </c>
      <c r="Z14" s="36" t="s">
        <v>585</v>
      </c>
      <c r="AA14" s="36" t="s">
        <v>586</v>
      </c>
      <c r="AB14" s="36" t="s">
        <v>587</v>
      </c>
      <c r="AC14" s="36" t="s">
        <v>588</v>
      </c>
      <c r="AD14" s="36" t="s">
        <v>589</v>
      </c>
      <c r="AE14" s="36" t="s">
        <v>590</v>
      </c>
      <c r="AF14" s="36" t="s">
        <v>591</v>
      </c>
      <c r="AG14" s="36" t="s">
        <v>592</v>
      </c>
      <c r="AH14" s="36" t="s">
        <v>593</v>
      </c>
      <c r="AI14" s="36" t="s">
        <v>594</v>
      </c>
      <c r="AJ14" s="36" t="s">
        <v>595</v>
      </c>
      <c r="AK14" s="36" t="s">
        <v>596</v>
      </c>
      <c r="AL14" s="36" t="s">
        <v>597</v>
      </c>
      <c r="AM14" s="36" t="s">
        <v>598</v>
      </c>
      <c r="AN14" s="36" t="s">
        <v>599</v>
      </c>
      <c r="AO14" s="36" t="s">
        <v>600</v>
      </c>
      <c r="AP14" s="36" t="s">
        <v>601</v>
      </c>
      <c r="AQ14" s="36" t="s">
        <v>602</v>
      </c>
      <c r="AR14" s="36" t="s">
        <v>603</v>
      </c>
      <c r="AS14" s="36" t="s">
        <v>604</v>
      </c>
      <c r="AT14" s="36" t="s">
        <v>605</v>
      </c>
      <c r="AU14" s="36" t="s">
        <v>606</v>
      </c>
    </row>
    <row r="15" spans="1:48" s="10" customFormat="1" ht="25.5" customHeight="1" x14ac:dyDescent="0.2">
      <c r="B15" s="37">
        <v>1</v>
      </c>
      <c r="C15" s="37">
        <v>1</v>
      </c>
      <c r="D15" s="38" t="s">
        <v>607</v>
      </c>
      <c r="E15" s="37">
        <v>10022</v>
      </c>
      <c r="F15" s="37">
        <v>1658477</v>
      </c>
      <c r="G15" s="37" t="s">
        <v>608</v>
      </c>
      <c r="H15" s="37" t="s">
        <v>609</v>
      </c>
      <c r="I15" s="39" t="s">
        <v>610</v>
      </c>
      <c r="J15" s="39" t="s">
        <v>611</v>
      </c>
      <c r="K15" s="39" t="s">
        <v>612</v>
      </c>
      <c r="L15" s="40" t="s">
        <v>613</v>
      </c>
      <c r="M15" s="37" t="s">
        <v>614</v>
      </c>
      <c r="N15" s="41" t="s">
        <v>615</v>
      </c>
      <c r="O15" s="37" t="s">
        <v>616</v>
      </c>
      <c r="P15" s="37" t="s">
        <v>617</v>
      </c>
      <c r="Q15" s="37">
        <v>90</v>
      </c>
      <c r="R15" s="42">
        <v>13344.5</v>
      </c>
      <c r="S15" s="42">
        <v>16277.7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29622.2</v>
      </c>
      <c r="AD15" s="42">
        <v>11172.66</v>
      </c>
      <c r="AE15" s="42">
        <v>3026.95</v>
      </c>
      <c r="AF15" s="42">
        <v>2295.0300000000002</v>
      </c>
      <c r="AG15" s="42">
        <v>694.71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17189.349999999999</v>
      </c>
      <c r="AO15" s="42">
        <v>12432.850000000002</v>
      </c>
      <c r="AP15" s="40" t="s">
        <v>618</v>
      </c>
      <c r="AQ15" s="37" t="s">
        <v>619</v>
      </c>
      <c r="AR15" s="37">
        <v>523600462</v>
      </c>
      <c r="AS15" s="37" t="s">
        <v>620</v>
      </c>
      <c r="AT15" s="37">
        <v>130824</v>
      </c>
      <c r="AU15" s="13">
        <v>31432.85</v>
      </c>
      <c r="AV15" s="1" t="str">
        <f>""""&amp;B15&amp;""""&amp;"|"&amp;""""&amp;C15&amp;""""&amp;"|"&amp;""""&amp;D15&amp;""""&amp;"|"&amp;""""&amp;E15&amp;""""&amp;"|"&amp;""""&amp;F15&amp;""""&amp;"|"&amp;""""&amp;G15&amp;""""&amp;"|"&amp;""""&amp;H15&amp;""""&amp;"|"&amp;""""&amp;I15&amp;""""&amp;"|"&amp;""""&amp;J15&amp;""""&amp;"|"&amp;""""&amp;K15&amp;""""&amp;"|"&amp;""""&amp;L15&amp;""""&amp;"|"&amp;""""&amp;M15&amp;""""&amp;"|"&amp;""""&amp;N15&amp;""""&amp;"|"&amp;""""&amp;O15&amp;""""&amp;"|"&amp;""""&amp;P15&amp;""""&amp;"|"&amp;""""&amp;Q15&amp;""""&amp;"|"&amp;""""&amp;R15&amp;""""&amp;"|"&amp;""""&amp;S15&amp;""""&amp;"|"&amp;""""&amp;T15&amp;""""&amp;"|"&amp;""""&amp;U15&amp;""""&amp;"|"&amp;""""&amp;V15&amp;""""&amp;"|"&amp;""""&amp;W15&amp;""""&amp;"|"&amp;""""&amp;X15&amp;""""&amp;"|"&amp;""""&amp;Y15&amp;""""&amp;"|"&amp;""""&amp;Z15&amp;""""&amp;"|"&amp;""""&amp;AA15&amp;""""&amp;"|"&amp;""""&amp;AB15&amp;""""&amp;"|"&amp;""""&amp;AC15&amp;""""&amp;"|"&amp;""""&amp;AD15&amp;""""&amp;"|"&amp;""""&amp;AE15&amp;""""&amp;"|"&amp;""""&amp;AF15&amp;""""&amp;"|"&amp;""""&amp;AG15&amp;""""&amp;"|"&amp;""""&amp;AH15&amp;""""&amp;"|"&amp;""""&amp;AI15&amp;""""&amp;"|"&amp;""""&amp;AJ15&amp;""""&amp;"|"&amp;""""&amp;AK15&amp;""""&amp;"|"&amp;""""&amp;AL15&amp;""""&amp;"|"&amp;""""&amp;AM15&amp;""""&amp;"|"&amp;""""&amp;AN15&amp;""""&amp;"|"&amp;""""&amp;AO15&amp;""""&amp;"|"&amp;""""&amp;AP15&amp;""""&amp;"|"&amp;""""&amp;AQ15&amp;""""&amp;"|"&amp;""""&amp;AR15&amp;""""&amp;"|"&amp;""""&amp;AS15&amp;""""&amp;"|"&amp;""""&amp;AT15&amp;""""&amp;"|"&amp;""""&amp;AU15&amp;""""</f>
        <v>"1"|"1"|"Coordinación Ejecutiva"|"10022"|"1658477"|"AEAF600211153"|"AEAF600211HCLLGR03"|"Aldrete"|"Aguilar"|"Francisco"|"03/01/2024"|""|"Coordinador Ejecutivo"|"29 - A"|"Confianza"|"90"|"13344.5"|"16277.7"|"0"|"0"|"0"|"0"|"0"|"0"|"0"|"0"|"0"|"29622.2"|"11172.66"|"3026.95"|"2295.03"|"694.71"|"0"|"0"|"0"|"0"|"0"|"0"|"17189.35"|"12432.85"|"15/08/2024"|"BBVA"|"523600462"|"TRANSFERENCIA"|"130824"|"31432.85"</v>
      </c>
    </row>
    <row r="16" spans="1:48" s="10" customFormat="1" ht="25.5" customHeight="1" x14ac:dyDescent="0.2">
      <c r="B16" s="43">
        <v>2</v>
      </c>
      <c r="C16" s="43">
        <v>1</v>
      </c>
      <c r="D16" s="44" t="s">
        <v>621</v>
      </c>
      <c r="E16" s="43">
        <v>10116</v>
      </c>
      <c r="F16" s="43">
        <v>579872</v>
      </c>
      <c r="G16" s="43" t="s">
        <v>622</v>
      </c>
      <c r="H16" s="43" t="s">
        <v>623</v>
      </c>
      <c r="I16" s="45" t="s">
        <v>624</v>
      </c>
      <c r="J16" s="45" t="s">
        <v>625</v>
      </c>
      <c r="K16" s="45" t="s">
        <v>626</v>
      </c>
      <c r="L16" s="46" t="s">
        <v>627</v>
      </c>
      <c r="M16" s="43" t="s">
        <v>614</v>
      </c>
      <c r="N16" s="47" t="s">
        <v>628</v>
      </c>
      <c r="O16" s="43" t="s">
        <v>629</v>
      </c>
      <c r="P16" s="43" t="s">
        <v>617</v>
      </c>
      <c r="Q16" s="43">
        <v>90</v>
      </c>
      <c r="R16" s="48">
        <v>13385.5</v>
      </c>
      <c r="S16" s="48">
        <v>1077.9000000000001</v>
      </c>
      <c r="T16" s="48">
        <v>0</v>
      </c>
      <c r="U16" s="48">
        <v>0</v>
      </c>
      <c r="V16" s="48">
        <v>712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15175.4</v>
      </c>
      <c r="AD16" s="48">
        <v>2331.4299999999998</v>
      </c>
      <c r="AE16" s="48">
        <v>882.27</v>
      </c>
      <c r="AF16" s="48">
        <v>668.93</v>
      </c>
      <c r="AG16" s="48">
        <v>202.49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1446.34</v>
      </c>
      <c r="AN16" s="48">
        <v>5531.46</v>
      </c>
      <c r="AO16" s="48">
        <v>9643.94</v>
      </c>
      <c r="AP16" s="46" t="s">
        <v>618</v>
      </c>
      <c r="AQ16" s="43" t="s">
        <v>630</v>
      </c>
      <c r="AR16" s="43">
        <v>1122103569</v>
      </c>
      <c r="AS16" s="43" t="s">
        <v>620</v>
      </c>
      <c r="AT16" s="43">
        <v>2463229612</v>
      </c>
      <c r="AU16" s="16">
        <v>9643.94</v>
      </c>
      <c r="AV16" s="1" t="str">
        <f t="shared" ref="AV16:AV20" si="0"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&amp;"|"&amp;""""&amp;O16&amp;""""&amp;"|"&amp;""""&amp;P16&amp;""""&amp;"|"&amp;""""&amp;Q16&amp;""""&amp;"|"&amp;""""&amp;R16&amp;""""&amp;"|"&amp;""""&amp;S16&amp;""""&amp;"|"&amp;""""&amp;T16&amp;""""&amp;"|"&amp;""""&amp;U16&amp;""""&amp;"|"&amp;""""&amp;V16&amp;""""&amp;"|"&amp;""""&amp;W16&amp;""""&amp;"|"&amp;""""&amp;X16&amp;""""&amp;"|"&amp;""""&amp;Y16&amp;""""&amp;"|"&amp;""""&amp;Z16&amp;""""&amp;"|"&amp;""""&amp;AA16&amp;""""&amp;"|"&amp;""""&amp;AB16&amp;""""&amp;"|"&amp;""""&amp;AC16&amp;""""&amp;"|"&amp;""""&amp;AD16&amp;""""&amp;"|"&amp;""""&amp;AE16&amp;""""&amp;"|"&amp;""""&amp;AF16&amp;""""&amp;"|"&amp;""""&amp;AG16&amp;""""&amp;"|"&amp;""""&amp;AH16&amp;""""&amp;"|"&amp;""""&amp;AI16&amp;""""&amp;"|"&amp;""""&amp;AJ16&amp;""""&amp;"|"&amp;""""&amp;AK16&amp;""""&amp;"|"&amp;""""&amp;AL16&amp;""""&amp;"|"&amp;""""&amp;AM16&amp;""""&amp;"|"&amp;""""&amp;AN16&amp;""""&amp;"|"&amp;""""&amp;AO16&amp;""""&amp;"|"&amp;""""&amp;AP16&amp;""""&amp;"|"&amp;""""&amp;AQ16&amp;""""&amp;"|"&amp;""""&amp;AR16&amp;""""&amp;"|"&amp;""""&amp;AS16&amp;""""&amp;"|"&amp;""""&amp;AT16&amp;""""&amp;"|"&amp;""""&amp;AU16&amp;""""</f>
        <v>"2"|"1"|"Contraloría Interna"|"10116"|"579872"|"CARL770917KH6"|"CARL770917MMCRMR06"|"Carmona"|"Ramos"|"Laura Elizabeth"|"01/02/2020"|""|"Contralor Interno"|"OAR5 - D"|"Confianza"|"90"|"13385.5"|"1077.9"|"0"|"0"|"712"|"0"|"0"|"0"|"0"|"0"|"0"|"15175.4"|"2331.43"|"882.27"|"668.93"|"202.49"|"0"|"0"|"0"|"0"|"0"|"1446.34"|"5531.46"|"9643.94"|"15/08/2024"|"BANORTE"|"1122103569"|"TRANSFERENCIA"|"2463229612"|"9643.94"</v>
      </c>
    </row>
    <row r="17" spans="1:49" s="10" customFormat="1" ht="25.5" customHeight="1" x14ac:dyDescent="0.2">
      <c r="B17" s="43">
        <v>3</v>
      </c>
      <c r="C17" s="43">
        <v>1</v>
      </c>
      <c r="D17" s="44" t="s">
        <v>621</v>
      </c>
      <c r="E17" s="43">
        <v>10121</v>
      </c>
      <c r="F17" s="43">
        <v>1633639</v>
      </c>
      <c r="G17" s="43" t="s">
        <v>631</v>
      </c>
      <c r="H17" s="43" t="s">
        <v>632</v>
      </c>
      <c r="I17" s="45" t="s">
        <v>633</v>
      </c>
      <c r="J17" s="45" t="s">
        <v>634</v>
      </c>
      <c r="K17" s="45" t="s">
        <v>635</v>
      </c>
      <c r="L17" s="46" t="s">
        <v>636</v>
      </c>
      <c r="M17" s="43" t="s">
        <v>614</v>
      </c>
      <c r="N17" s="47" t="s">
        <v>637</v>
      </c>
      <c r="O17" s="43" t="s">
        <v>638</v>
      </c>
      <c r="P17" s="43" t="s">
        <v>617</v>
      </c>
      <c r="Q17" s="43">
        <v>90</v>
      </c>
      <c r="R17" s="48">
        <v>5975</v>
      </c>
      <c r="S17" s="48">
        <v>1699.1</v>
      </c>
      <c r="T17" s="48">
        <v>1590.05</v>
      </c>
      <c r="U17" s="48">
        <v>542.45000000000005</v>
      </c>
      <c r="V17" s="48">
        <v>0</v>
      </c>
      <c r="W17" s="48">
        <v>393.09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10199.69</v>
      </c>
      <c r="AD17" s="48">
        <v>1344.66</v>
      </c>
      <c r="AE17" s="48">
        <v>598.20000000000005</v>
      </c>
      <c r="AF17" s="48">
        <v>453.56</v>
      </c>
      <c r="AG17" s="48">
        <v>137.29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2533.71</v>
      </c>
      <c r="AO17" s="48">
        <v>7665.98</v>
      </c>
      <c r="AP17" s="46" t="s">
        <v>618</v>
      </c>
      <c r="AQ17" s="43" t="s">
        <v>630</v>
      </c>
      <c r="AR17" s="43">
        <v>1004886762</v>
      </c>
      <c r="AS17" s="43" t="s">
        <v>620</v>
      </c>
      <c r="AT17" s="43">
        <v>2463229612</v>
      </c>
      <c r="AU17" s="16">
        <v>7665.98</v>
      </c>
      <c r="AV17" s="1" t="str">
        <f t="shared" si="0"/>
        <v>"3"|"1"|"Contraloría Interna"|"10121"|"1633639"|"RASF9709286D2"|"RASF970928HDFMRR06"|"Ramírez"|"Sierra"|"Francisco Ricardo"|"01/08/2023"|""|"Analista "B""|"17 - 2"|"Confianza"|"90"|"5975"|"1699.1"|"1590.05"|"542.45"|"0"|"393.09"|"0"|"0"|"0"|"0"|"0"|"10199.69"|"1344.66"|"598.2"|"453.56"|"137.29"|"0"|"0"|"0"|"0"|"0"|"0"|"2533.71"|"7665.98"|"15/08/2024"|"BANORTE"|"1004886762"|"TRANSFERENCIA"|"2463229612"|"7665.98"</v>
      </c>
    </row>
    <row r="18" spans="1:49" s="10" customFormat="1" ht="25.5" customHeight="1" x14ac:dyDescent="0.2">
      <c r="B18" s="43">
        <v>4</v>
      </c>
      <c r="C18" s="43">
        <v>1</v>
      </c>
      <c r="D18" s="44" t="s">
        <v>607</v>
      </c>
      <c r="E18" s="43">
        <v>10122</v>
      </c>
      <c r="F18" s="43">
        <v>627089</v>
      </c>
      <c r="G18" s="43" t="s">
        <v>639</v>
      </c>
      <c r="H18" s="43" t="s">
        <v>640</v>
      </c>
      <c r="I18" s="45" t="s">
        <v>641</v>
      </c>
      <c r="J18" s="45" t="s">
        <v>642</v>
      </c>
      <c r="K18" s="45" t="s">
        <v>643</v>
      </c>
      <c r="L18" s="46" t="s">
        <v>644</v>
      </c>
      <c r="M18" s="43" t="s">
        <v>614</v>
      </c>
      <c r="N18" s="47" t="s">
        <v>645</v>
      </c>
      <c r="O18" s="43" t="s">
        <v>646</v>
      </c>
      <c r="P18" s="43" t="s">
        <v>617</v>
      </c>
      <c r="Q18" s="43">
        <v>90</v>
      </c>
      <c r="R18" s="48">
        <v>8737.1</v>
      </c>
      <c r="S18" s="48">
        <v>2484.25</v>
      </c>
      <c r="T18" s="48">
        <v>2325.0500000000002</v>
      </c>
      <c r="U18" s="48">
        <v>542.45000000000005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14088.85</v>
      </c>
      <c r="AD18" s="48">
        <v>2175.38</v>
      </c>
      <c r="AE18" s="48">
        <v>859.42</v>
      </c>
      <c r="AF18" s="48">
        <v>651.61</v>
      </c>
      <c r="AG18" s="48">
        <v>197.24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3883.65</v>
      </c>
      <c r="AO18" s="48">
        <v>10205.200000000001</v>
      </c>
      <c r="AP18" s="46" t="s">
        <v>618</v>
      </c>
      <c r="AQ18" s="43" t="s">
        <v>630</v>
      </c>
      <c r="AR18" s="43">
        <v>1004886762</v>
      </c>
      <c r="AS18" s="43" t="s">
        <v>620</v>
      </c>
      <c r="AT18" s="43">
        <v>2463229612</v>
      </c>
      <c r="AU18" s="16">
        <v>10205.200000000001</v>
      </c>
      <c r="AV18" s="1" t="str">
        <f t="shared" si="0"/>
        <v>"4"|"1"|"Coordinación Ejecutiva"|"10122"|"627089"|"DIRM920805M51"|"DIRM920805MMCZCR03"|"Diaz"|"Rico"|"Mariela"|"16/10/2023"|""|"Secretaria De SPS"|"22 - 2"|"Confianza"|"90"|"8737.1"|"2484.25"|"2325.05"|"542.45"|"0"|"0"|"0"|"0"|"0"|"0"|"0"|"14088.85"|"2175.38"|"859.42"|"651.61"|"197.24"|"0"|"0"|"0"|"0"|"0"|"0"|"3883.65"|"10205.2"|"15/08/2024"|"BANORTE"|"1004886762"|"TRANSFERENCIA"|"2463229612"|"10205.2"</v>
      </c>
    </row>
    <row r="19" spans="1:49" s="10" customFormat="1" ht="25.5" customHeight="1" x14ac:dyDescent="0.2">
      <c r="B19" s="43">
        <v>5</v>
      </c>
      <c r="C19" s="43">
        <v>1</v>
      </c>
      <c r="D19" s="44" t="s">
        <v>621</v>
      </c>
      <c r="E19" s="43">
        <v>10124</v>
      </c>
      <c r="F19" s="43">
        <v>1673336</v>
      </c>
      <c r="G19" s="43" t="s">
        <v>647</v>
      </c>
      <c r="H19" s="43" t="s">
        <v>648</v>
      </c>
      <c r="I19" s="45" t="s">
        <v>649</v>
      </c>
      <c r="J19" s="45" t="s">
        <v>650</v>
      </c>
      <c r="K19" s="45" t="s">
        <v>651</v>
      </c>
      <c r="L19" s="46" t="s">
        <v>652</v>
      </c>
      <c r="M19" s="43" t="s">
        <v>614</v>
      </c>
      <c r="N19" s="47" t="s">
        <v>653</v>
      </c>
      <c r="O19" s="43" t="s">
        <v>654</v>
      </c>
      <c r="P19" s="43" t="s">
        <v>655</v>
      </c>
      <c r="Q19" s="43">
        <v>90</v>
      </c>
      <c r="R19" s="48">
        <v>3818</v>
      </c>
      <c r="S19" s="48">
        <v>1085.4000000000001</v>
      </c>
      <c r="T19" s="48">
        <v>1015.7</v>
      </c>
      <c r="U19" s="48">
        <v>542.45000000000005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6461.55</v>
      </c>
      <c r="AD19" s="48">
        <v>590.41999999999996</v>
      </c>
      <c r="AE19" s="48">
        <v>394.15</v>
      </c>
      <c r="AF19" s="48">
        <v>298.85000000000002</v>
      </c>
      <c r="AG19" s="48">
        <v>90.46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1373.88</v>
      </c>
      <c r="AO19" s="48">
        <v>5087.67</v>
      </c>
      <c r="AP19" s="46" t="s">
        <v>618</v>
      </c>
      <c r="AQ19" s="43" t="s">
        <v>630</v>
      </c>
      <c r="AR19" s="43">
        <v>1281556334</v>
      </c>
      <c r="AS19" s="43" t="s">
        <v>620</v>
      </c>
      <c r="AT19" s="43">
        <v>2463229612</v>
      </c>
      <c r="AU19" s="16">
        <v>5087.67</v>
      </c>
      <c r="AV19" s="1" t="str">
        <f t="shared" si="0"/>
        <v>"5"|"1"|"Contraloría Interna"|"10124"|"1673336"|"RUCL700102280"|"RUCL700102MPLBCL05"|"Rubio"|"Cacari"|"Liliana"|"01/07/2024"|""|"Auxiliar De Mantenimiento En General"|"8 - 2"|"Eventual"|"90"|"3818"|"1085.4"|"1015.7"|"542.45"|"0"|"0"|"0"|"0"|"0"|"0"|"0"|"6461.55"|"590.42"|"394.15"|"298.85"|"90.46"|"0"|"0"|"0"|"0"|"0"|"0"|"1373.88"|"5087.67"|"15/08/2024"|"BANORTE"|"1281556334"|"TRANSFERENCIA"|"2463229612"|"5087.67"</v>
      </c>
    </row>
    <row r="20" spans="1:49" s="10" customFormat="1" ht="18" customHeight="1" thickBot="1" x14ac:dyDescent="0.25">
      <c r="B20" s="49" t="s">
        <v>88</v>
      </c>
      <c r="C20" s="49" t="s">
        <v>88</v>
      </c>
      <c r="D20" s="49" t="s">
        <v>88</v>
      </c>
      <c r="E20" s="49" t="s">
        <v>88</v>
      </c>
      <c r="F20" s="49" t="s">
        <v>88</v>
      </c>
      <c r="G20" s="49" t="s">
        <v>88</v>
      </c>
      <c r="H20" s="49" t="s">
        <v>88</v>
      </c>
      <c r="I20" s="50" t="s">
        <v>88</v>
      </c>
      <c r="J20" s="50" t="s">
        <v>88</v>
      </c>
      <c r="K20" s="50" t="s">
        <v>88</v>
      </c>
      <c r="L20" s="49" t="s">
        <v>88</v>
      </c>
      <c r="M20" s="49" t="s">
        <v>88</v>
      </c>
      <c r="N20" s="49" t="s">
        <v>88</v>
      </c>
      <c r="O20" s="49" t="s">
        <v>88</v>
      </c>
      <c r="P20" s="49" t="s">
        <v>88</v>
      </c>
      <c r="Q20" s="49" t="s">
        <v>88</v>
      </c>
      <c r="R20" s="18" t="s">
        <v>88</v>
      </c>
      <c r="S20" s="18" t="s">
        <v>88</v>
      </c>
      <c r="T20" s="18" t="s">
        <v>88</v>
      </c>
      <c r="U20" s="18" t="s">
        <v>88</v>
      </c>
      <c r="V20" s="18" t="s">
        <v>88</v>
      </c>
      <c r="W20" s="18" t="s">
        <v>88</v>
      </c>
      <c r="X20" s="18" t="s">
        <v>88</v>
      </c>
      <c r="Y20" s="18" t="s">
        <v>88</v>
      </c>
      <c r="Z20" s="18" t="s">
        <v>88</v>
      </c>
      <c r="AA20" s="18" t="s">
        <v>88</v>
      </c>
      <c r="AB20" s="18" t="s">
        <v>88</v>
      </c>
      <c r="AC20" s="18" t="s">
        <v>88</v>
      </c>
      <c r="AD20" s="18" t="s">
        <v>88</v>
      </c>
      <c r="AE20" s="18" t="s">
        <v>88</v>
      </c>
      <c r="AF20" s="18" t="s">
        <v>88</v>
      </c>
      <c r="AG20" s="18" t="s">
        <v>88</v>
      </c>
      <c r="AH20" s="18" t="s">
        <v>88</v>
      </c>
      <c r="AI20" s="18" t="s">
        <v>88</v>
      </c>
      <c r="AJ20" s="18" t="s">
        <v>88</v>
      </c>
      <c r="AK20" s="18" t="s">
        <v>88</v>
      </c>
      <c r="AL20" s="18" t="s">
        <v>88</v>
      </c>
      <c r="AM20" s="18" t="s">
        <v>88</v>
      </c>
      <c r="AN20" s="18" t="s">
        <v>88</v>
      </c>
      <c r="AO20" s="18" t="s">
        <v>88</v>
      </c>
      <c r="AP20" s="18" t="s">
        <v>88</v>
      </c>
      <c r="AQ20" s="49" t="s">
        <v>88</v>
      </c>
      <c r="AR20" s="49" t="s">
        <v>88</v>
      </c>
      <c r="AS20" s="49" t="s">
        <v>88</v>
      </c>
      <c r="AT20" s="49" t="s">
        <v>88</v>
      </c>
      <c r="AU20" s="18" t="s">
        <v>88</v>
      </c>
      <c r="AV20" s="1" t="str">
        <f t="shared" si="0"/>
        <v>"…"|"…"|"…"|"…"|"…"|"…"|"…"|"…"|"…"|"…"|"…"|"…"|"…"|"…"|"…"|"…"|"…"|"…"|"…"|"…"|"…"|"…"|"…"|"…"|"…"|"…"|"…"|"…"|"…"|"…"|"…"|"…"|"…"|"…"|"…"|"…"|"…"|"…"|"…"|"…"|"…"|"…"|"…"|"…"|"…"|"…"</v>
      </c>
    </row>
    <row r="21" spans="1:49" s="3" customFormat="1" ht="15" x14ac:dyDescent="0.25"/>
    <row r="22" spans="1:49" s="3" customFormat="1" ht="35.1" customHeight="1" thickBot="1" x14ac:dyDescent="0.3">
      <c r="A22" s="19" t="s">
        <v>701</v>
      </c>
      <c r="B22" s="19">
        <v>1</v>
      </c>
      <c r="C22" s="19">
        <v>2</v>
      </c>
      <c r="D22" s="19">
        <v>3</v>
      </c>
      <c r="E22" s="19">
        <v>4</v>
      </c>
      <c r="F22" s="19">
        <v>5</v>
      </c>
      <c r="G22" s="19">
        <v>6</v>
      </c>
      <c r="H22" s="19">
        <v>7</v>
      </c>
      <c r="I22" s="19">
        <v>8</v>
      </c>
      <c r="J22" s="19">
        <v>9</v>
      </c>
      <c r="K22" s="19">
        <v>10</v>
      </c>
      <c r="L22" s="19">
        <v>11</v>
      </c>
      <c r="M22" s="19">
        <v>12</v>
      </c>
      <c r="N22" s="19">
        <v>13</v>
      </c>
      <c r="O22" s="19">
        <v>14</v>
      </c>
      <c r="P22" s="19">
        <v>15</v>
      </c>
      <c r="Q22" s="19">
        <v>16</v>
      </c>
      <c r="R22" s="19">
        <v>17</v>
      </c>
      <c r="S22" s="19">
        <v>18</v>
      </c>
      <c r="T22" s="19">
        <v>19</v>
      </c>
      <c r="U22" s="19">
        <v>20</v>
      </c>
      <c r="V22" s="19">
        <v>21</v>
      </c>
      <c r="W22" s="19">
        <v>22</v>
      </c>
      <c r="X22" s="19">
        <v>23</v>
      </c>
      <c r="Y22" s="19">
        <v>24</v>
      </c>
      <c r="Z22" s="19">
        <v>25</v>
      </c>
      <c r="AA22" s="19">
        <v>26</v>
      </c>
      <c r="AB22" s="19">
        <v>27</v>
      </c>
      <c r="AC22" s="19">
        <v>28</v>
      </c>
      <c r="AD22" s="19">
        <v>29</v>
      </c>
      <c r="AE22" s="19">
        <v>30</v>
      </c>
      <c r="AF22" s="19">
        <v>31</v>
      </c>
      <c r="AG22" s="19">
        <v>32</v>
      </c>
      <c r="AH22" s="19">
        <v>33</v>
      </c>
      <c r="AI22" s="19">
        <v>34</v>
      </c>
      <c r="AJ22" s="19">
        <v>35</v>
      </c>
      <c r="AK22" s="19">
        <v>36</v>
      </c>
      <c r="AL22" s="19">
        <v>37</v>
      </c>
      <c r="AM22" s="19">
        <v>38</v>
      </c>
      <c r="AN22" s="19">
        <v>39</v>
      </c>
      <c r="AO22" s="19">
        <v>40</v>
      </c>
      <c r="AP22" s="19">
        <v>41</v>
      </c>
      <c r="AQ22" s="19">
        <v>42</v>
      </c>
      <c r="AR22" s="19">
        <v>43</v>
      </c>
      <c r="AS22" s="19">
        <v>44</v>
      </c>
      <c r="AT22" s="19">
        <v>45</v>
      </c>
      <c r="AU22" s="19">
        <v>46</v>
      </c>
      <c r="AW22" s="1"/>
    </row>
    <row r="23" spans="1:49" s="52" customFormat="1" ht="78" customHeight="1" x14ac:dyDescent="0.25">
      <c r="A23" s="20" t="s">
        <v>745</v>
      </c>
      <c r="B23" s="22" t="s">
        <v>747</v>
      </c>
      <c r="C23" s="22" t="s">
        <v>747</v>
      </c>
      <c r="D23" s="22" t="s">
        <v>733</v>
      </c>
      <c r="E23" s="22" t="s">
        <v>747</v>
      </c>
      <c r="F23" s="22" t="s">
        <v>747</v>
      </c>
      <c r="G23" s="22" t="s">
        <v>778</v>
      </c>
      <c r="H23" s="22" t="s">
        <v>778</v>
      </c>
      <c r="I23" s="22" t="s">
        <v>733</v>
      </c>
      <c r="J23" s="22" t="s">
        <v>733</v>
      </c>
      <c r="K23" s="22" t="s">
        <v>733</v>
      </c>
      <c r="L23" s="51" t="s">
        <v>755</v>
      </c>
      <c r="M23" s="51" t="s">
        <v>755</v>
      </c>
      <c r="N23" s="22" t="s">
        <v>733</v>
      </c>
      <c r="O23" s="22" t="s">
        <v>778</v>
      </c>
      <c r="P23" s="22" t="s">
        <v>733</v>
      </c>
      <c r="Q23" s="22" t="s">
        <v>747</v>
      </c>
      <c r="R23" s="22" t="s">
        <v>747</v>
      </c>
      <c r="S23" s="22" t="s">
        <v>747</v>
      </c>
      <c r="T23" s="22" t="s">
        <v>747</v>
      </c>
      <c r="U23" s="22" t="s">
        <v>747</v>
      </c>
      <c r="V23" s="22" t="s">
        <v>747</v>
      </c>
      <c r="W23" s="22" t="s">
        <v>747</v>
      </c>
      <c r="X23" s="22" t="s">
        <v>747</v>
      </c>
      <c r="Y23" s="22" t="s">
        <v>747</v>
      </c>
      <c r="Z23" s="22" t="s">
        <v>747</v>
      </c>
      <c r="AA23" s="22" t="s">
        <v>747</v>
      </c>
      <c r="AB23" s="22" t="s">
        <v>747</v>
      </c>
      <c r="AC23" s="22" t="s">
        <v>747</v>
      </c>
      <c r="AD23" s="22" t="s">
        <v>747</v>
      </c>
      <c r="AE23" s="22" t="s">
        <v>747</v>
      </c>
      <c r="AF23" s="22" t="s">
        <v>747</v>
      </c>
      <c r="AG23" s="22" t="s">
        <v>747</v>
      </c>
      <c r="AH23" s="22" t="s">
        <v>747</v>
      </c>
      <c r="AI23" s="22" t="s">
        <v>747</v>
      </c>
      <c r="AJ23" s="22" t="s">
        <v>747</v>
      </c>
      <c r="AK23" s="22" t="s">
        <v>747</v>
      </c>
      <c r="AL23" s="22" t="s">
        <v>747</v>
      </c>
      <c r="AM23" s="22" t="s">
        <v>747</v>
      </c>
      <c r="AN23" s="22" t="s">
        <v>747</v>
      </c>
      <c r="AO23" s="22" t="s">
        <v>747</v>
      </c>
      <c r="AP23" s="51" t="s">
        <v>755</v>
      </c>
      <c r="AQ23" s="22" t="s">
        <v>733</v>
      </c>
      <c r="AR23" s="22" t="s">
        <v>747</v>
      </c>
      <c r="AS23" s="22" t="s">
        <v>733</v>
      </c>
      <c r="AT23" s="22" t="s">
        <v>747</v>
      </c>
      <c r="AU23" s="22" t="s">
        <v>747</v>
      </c>
    </row>
    <row r="24" spans="1:49" s="3" customFormat="1" ht="37.5" customHeight="1" x14ac:dyDescent="0.25">
      <c r="A24" s="23" t="s">
        <v>704</v>
      </c>
      <c r="B24" s="24" t="s">
        <v>705</v>
      </c>
      <c r="C24" s="24" t="s">
        <v>798</v>
      </c>
      <c r="D24" s="24" t="s">
        <v>705</v>
      </c>
      <c r="E24" s="24" t="s">
        <v>705</v>
      </c>
      <c r="F24" s="24" t="s">
        <v>705</v>
      </c>
      <c r="G24" s="24" t="s">
        <v>705</v>
      </c>
      <c r="H24" s="24" t="s">
        <v>705</v>
      </c>
      <c r="I24" s="24" t="s">
        <v>705</v>
      </c>
      <c r="J24" s="24" t="s">
        <v>705</v>
      </c>
      <c r="K24" s="24" t="s">
        <v>705</v>
      </c>
      <c r="L24" s="24" t="s">
        <v>705</v>
      </c>
      <c r="M24" s="24" t="s">
        <v>762</v>
      </c>
      <c r="N24" s="24" t="s">
        <v>705</v>
      </c>
      <c r="O24" s="24" t="s">
        <v>705</v>
      </c>
      <c r="P24" s="24" t="s">
        <v>705</v>
      </c>
      <c r="Q24" s="24" t="s">
        <v>706</v>
      </c>
      <c r="R24" s="24" t="s">
        <v>706</v>
      </c>
      <c r="S24" s="24" t="s">
        <v>706</v>
      </c>
      <c r="T24" s="24" t="s">
        <v>706</v>
      </c>
      <c r="U24" s="24" t="s">
        <v>706</v>
      </c>
      <c r="V24" s="24" t="s">
        <v>706</v>
      </c>
      <c r="W24" s="24" t="s">
        <v>706</v>
      </c>
      <c r="X24" s="24" t="s">
        <v>706</v>
      </c>
      <c r="Y24" s="24" t="s">
        <v>706</v>
      </c>
      <c r="Z24" s="24" t="s">
        <v>706</v>
      </c>
      <c r="AA24" s="24" t="s">
        <v>706</v>
      </c>
      <c r="AB24" s="24" t="s">
        <v>706</v>
      </c>
      <c r="AC24" s="24" t="s">
        <v>706</v>
      </c>
      <c r="AD24" s="24" t="s">
        <v>706</v>
      </c>
      <c r="AE24" s="24" t="s">
        <v>706</v>
      </c>
      <c r="AF24" s="24" t="s">
        <v>706</v>
      </c>
      <c r="AG24" s="24" t="s">
        <v>706</v>
      </c>
      <c r="AH24" s="24" t="s">
        <v>706</v>
      </c>
      <c r="AI24" s="24" t="s">
        <v>706</v>
      </c>
      <c r="AJ24" s="24" t="s">
        <v>706</v>
      </c>
      <c r="AK24" s="24" t="s">
        <v>706</v>
      </c>
      <c r="AL24" s="24" t="s">
        <v>706</v>
      </c>
      <c r="AM24" s="24" t="s">
        <v>706</v>
      </c>
      <c r="AN24" s="24" t="s">
        <v>706</v>
      </c>
      <c r="AO24" s="24" t="s">
        <v>706</v>
      </c>
      <c r="AP24" s="24" t="s">
        <v>762</v>
      </c>
      <c r="AQ24" s="24" t="s">
        <v>705</v>
      </c>
      <c r="AR24" s="24" t="s">
        <v>706</v>
      </c>
      <c r="AS24" s="24" t="s">
        <v>705</v>
      </c>
      <c r="AT24" s="24" t="s">
        <v>705</v>
      </c>
      <c r="AU24" s="24" t="s">
        <v>706</v>
      </c>
    </row>
    <row r="25" spans="1:49" s="3" customFormat="1" ht="201" customHeight="1" thickBot="1" x14ac:dyDescent="0.3">
      <c r="A25" s="25" t="s">
        <v>707</v>
      </c>
      <c r="B25" s="26" t="s">
        <v>756</v>
      </c>
      <c r="C25" s="27" t="s">
        <v>835</v>
      </c>
      <c r="D25" s="27" t="s">
        <v>836</v>
      </c>
      <c r="E25" s="27" t="s">
        <v>837</v>
      </c>
      <c r="F25" s="27" t="s">
        <v>838</v>
      </c>
      <c r="G25" s="27" t="s">
        <v>839</v>
      </c>
      <c r="H25" s="27" t="s">
        <v>840</v>
      </c>
      <c r="I25" s="27" t="s">
        <v>841</v>
      </c>
      <c r="J25" s="27" t="s">
        <v>842</v>
      </c>
      <c r="K25" s="27" t="s">
        <v>843</v>
      </c>
      <c r="L25" s="27" t="s">
        <v>844</v>
      </c>
      <c r="M25" s="27" t="s">
        <v>845</v>
      </c>
      <c r="N25" s="27" t="s">
        <v>846</v>
      </c>
      <c r="O25" s="27" t="s">
        <v>847</v>
      </c>
      <c r="P25" s="27" t="s">
        <v>848</v>
      </c>
      <c r="Q25" s="27" t="s">
        <v>849</v>
      </c>
      <c r="R25" s="27" t="s">
        <v>850</v>
      </c>
      <c r="S25" s="27" t="s">
        <v>851</v>
      </c>
      <c r="T25" s="27" t="s">
        <v>852</v>
      </c>
      <c r="U25" s="27" t="s">
        <v>853</v>
      </c>
      <c r="V25" s="27" t="s">
        <v>854</v>
      </c>
      <c r="W25" s="27" t="s">
        <v>855</v>
      </c>
      <c r="X25" s="27" t="s">
        <v>856</v>
      </c>
      <c r="Y25" s="27" t="s">
        <v>857</v>
      </c>
      <c r="Z25" s="27" t="s">
        <v>858</v>
      </c>
      <c r="AA25" s="27" t="s">
        <v>859</v>
      </c>
      <c r="AB25" s="27" t="s">
        <v>860</v>
      </c>
      <c r="AC25" s="27" t="s">
        <v>861</v>
      </c>
      <c r="AD25" s="27" t="s">
        <v>862</v>
      </c>
      <c r="AE25" s="27" t="s">
        <v>863</v>
      </c>
      <c r="AF25" s="27" t="s">
        <v>864</v>
      </c>
      <c r="AG25" s="27" t="s">
        <v>865</v>
      </c>
      <c r="AH25" s="27" t="s">
        <v>866</v>
      </c>
      <c r="AI25" s="27" t="s">
        <v>867</v>
      </c>
      <c r="AJ25" s="27" t="s">
        <v>868</v>
      </c>
      <c r="AK25" s="27" t="s">
        <v>869</v>
      </c>
      <c r="AL25" s="27" t="s">
        <v>870</v>
      </c>
      <c r="AM25" s="27" t="s">
        <v>871</v>
      </c>
      <c r="AN25" s="27" t="s">
        <v>872</v>
      </c>
      <c r="AO25" s="27" t="s">
        <v>873</v>
      </c>
      <c r="AP25" s="27" t="s">
        <v>874</v>
      </c>
      <c r="AQ25" s="27" t="s">
        <v>875</v>
      </c>
      <c r="AR25" s="27" t="s">
        <v>876</v>
      </c>
      <c r="AS25" s="27" t="s">
        <v>877</v>
      </c>
      <c r="AT25" s="27" t="s">
        <v>878</v>
      </c>
      <c r="AU25" s="27" t="s">
        <v>879</v>
      </c>
    </row>
    <row r="26" spans="1:49" s="3" customFormat="1" ht="19.5" customHeight="1" thickBot="1" x14ac:dyDescent="0.3"/>
    <row r="27" spans="1:49" s="3" customFormat="1" ht="29.25" customHeight="1" thickBot="1" x14ac:dyDescent="0.3">
      <c r="A27" s="300" t="s">
        <v>709</v>
      </c>
      <c r="B27" s="300"/>
      <c r="C27" s="300"/>
      <c r="D27" s="300"/>
      <c r="E27" s="300"/>
      <c r="F27" s="300"/>
      <c r="G27" s="300"/>
    </row>
    <row r="28" spans="1:49" s="3" customFormat="1" ht="31.5" customHeight="1" x14ac:dyDescent="0.25">
      <c r="A28" s="336" t="s">
        <v>713</v>
      </c>
      <c r="B28" s="338" t="s">
        <v>766</v>
      </c>
      <c r="C28" s="338"/>
      <c r="D28" s="338"/>
      <c r="E28" s="338"/>
      <c r="F28" s="338"/>
      <c r="G28" s="338"/>
    </row>
    <row r="29" spans="1:49" s="3" customFormat="1" ht="28.5" customHeight="1" x14ac:dyDescent="0.25">
      <c r="A29" s="337"/>
      <c r="B29" s="339" t="s">
        <v>743</v>
      </c>
      <c r="C29" s="339"/>
      <c r="D29" s="339"/>
      <c r="E29" s="339"/>
      <c r="F29" s="339"/>
      <c r="G29" s="339"/>
    </row>
    <row r="30" spans="1:49" s="3" customFormat="1" ht="28.5" customHeight="1" thickBot="1" x14ac:dyDescent="0.3">
      <c r="A30" s="332"/>
      <c r="B30" s="334" t="s">
        <v>711</v>
      </c>
      <c r="C30" s="334"/>
      <c r="D30" s="334"/>
      <c r="E30" s="334"/>
      <c r="F30" s="334"/>
      <c r="G30" s="334"/>
    </row>
    <row r="31" spans="1:49" s="3" customFormat="1" ht="15" x14ac:dyDescent="0.25"/>
    <row r="32" spans="1:49" s="3" customFormat="1" ht="15" x14ac:dyDescent="0.25"/>
    <row r="33" spans="2:47" s="3" customFormat="1" ht="15" x14ac:dyDescent="0.25"/>
    <row r="34" spans="2:47" x14ac:dyDescent="0.2"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</row>
    <row r="40" spans="2:47" x14ac:dyDescent="0.2">
      <c r="B40" s="53" t="s">
        <v>656</v>
      </c>
    </row>
    <row r="55" spans="2:2" x14ac:dyDescent="0.2">
      <c r="B55" s="8" t="s">
        <v>657</v>
      </c>
    </row>
  </sheetData>
  <mergeCells count="7">
    <mergeCell ref="B12:AU12"/>
    <mergeCell ref="B13:AU13"/>
    <mergeCell ref="A27:G27"/>
    <mergeCell ref="A28:A30"/>
    <mergeCell ref="B28:G28"/>
    <mergeCell ref="B29:G29"/>
    <mergeCell ref="B30:G30"/>
  </mergeCells>
  <pageMargins left="0.15748031496062992" right="0.1574803149606299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266A4-EEB5-4920-A1E9-D5114092BD87}">
  <sheetPr>
    <tabColor rgb="FF244027"/>
  </sheetPr>
  <dimension ref="A1:I25"/>
  <sheetViews>
    <sheetView showGridLines="0" zoomScaleNormal="100" workbookViewId="0">
      <selection activeCell="A9" sqref="A9:I9"/>
    </sheetView>
  </sheetViews>
  <sheetFormatPr baseColWidth="10" defaultRowHeight="15" x14ac:dyDescent="0.25"/>
  <cols>
    <col min="1" max="16384" width="11.42578125" style="3"/>
  </cols>
  <sheetData>
    <row r="1" spans="1:9" x14ac:dyDescent="0.25">
      <c r="A1" s="3" t="s">
        <v>13</v>
      </c>
    </row>
    <row r="2" spans="1:9" x14ac:dyDescent="0.25">
      <c r="A2" s="5" t="s">
        <v>81</v>
      </c>
      <c r="B2" s="5"/>
      <c r="C2" s="5"/>
      <c r="D2" s="5"/>
      <c r="E2" s="5"/>
      <c r="F2" s="5"/>
      <c r="G2" s="5"/>
    </row>
    <row r="3" spans="1:9" x14ac:dyDescent="0.25">
      <c r="A3" s="5"/>
      <c r="B3" s="5"/>
      <c r="C3" s="5"/>
      <c r="D3" s="5"/>
      <c r="E3" s="5"/>
      <c r="F3" s="5"/>
      <c r="G3" s="5"/>
    </row>
    <row r="4" spans="1:9" x14ac:dyDescent="0.25">
      <c r="A4" s="5"/>
      <c r="B4" s="5"/>
      <c r="C4" s="5"/>
      <c r="D4" s="5"/>
      <c r="E4" s="5"/>
      <c r="F4" s="5"/>
      <c r="G4" s="5"/>
    </row>
    <row r="5" spans="1:9" x14ac:dyDescent="0.25">
      <c r="A5" s="5"/>
      <c r="B5" s="5"/>
      <c r="C5" s="5"/>
      <c r="D5" s="5"/>
      <c r="E5" s="5"/>
      <c r="F5" s="5"/>
      <c r="G5" s="5"/>
    </row>
    <row r="6" spans="1:9" x14ac:dyDescent="0.25">
      <c r="A6" s="5"/>
      <c r="B6" s="5"/>
      <c r="C6" s="5"/>
      <c r="D6" s="5"/>
      <c r="E6" s="5"/>
      <c r="F6" s="5"/>
      <c r="G6" s="5"/>
    </row>
    <row r="7" spans="1:9" x14ac:dyDescent="0.25">
      <c r="A7" s="54"/>
      <c r="B7" s="54"/>
      <c r="C7" s="54"/>
      <c r="D7" s="54"/>
      <c r="E7" s="54"/>
      <c r="F7" s="54"/>
      <c r="G7" s="54"/>
    </row>
    <row r="8" spans="1:9" x14ac:dyDescent="0.25">
      <c r="A8" s="288" t="s">
        <v>82</v>
      </c>
      <c r="B8" s="288"/>
      <c r="C8" s="288"/>
      <c r="D8" s="288"/>
      <c r="E8" s="288"/>
      <c r="F8" s="288"/>
      <c r="G8" s="288"/>
      <c r="H8" s="288"/>
      <c r="I8" s="288"/>
    </row>
    <row r="9" spans="1:9" x14ac:dyDescent="0.25">
      <c r="A9" s="289" t="s">
        <v>1233</v>
      </c>
      <c r="B9" s="289"/>
      <c r="C9" s="289"/>
      <c r="D9" s="289"/>
      <c r="E9" s="289"/>
      <c r="F9" s="289"/>
      <c r="G9" s="289"/>
      <c r="H9" s="289"/>
      <c r="I9" s="289"/>
    </row>
    <row r="10" spans="1:9" x14ac:dyDescent="0.25">
      <c r="A10" s="5"/>
      <c r="B10" s="5"/>
      <c r="C10" s="5"/>
      <c r="D10" s="5"/>
      <c r="E10" s="5"/>
      <c r="F10" s="5"/>
      <c r="G10" s="5"/>
    </row>
    <row r="11" spans="1:9" x14ac:dyDescent="0.25">
      <c r="A11" s="54"/>
      <c r="B11" s="54"/>
      <c r="C11" s="54"/>
      <c r="D11" s="54"/>
      <c r="E11" s="54"/>
      <c r="F11" s="54"/>
      <c r="G11" s="54"/>
    </row>
    <row r="12" spans="1:9" x14ac:dyDescent="0.25">
      <c r="A12" s="54"/>
      <c r="B12" s="54"/>
      <c r="C12" s="54"/>
      <c r="D12" s="54"/>
      <c r="E12" s="54"/>
      <c r="F12" s="54"/>
      <c r="G12" s="54"/>
    </row>
    <row r="13" spans="1:9" x14ac:dyDescent="0.25">
      <c r="A13" s="54"/>
      <c r="B13" s="54"/>
      <c r="C13" s="54"/>
      <c r="D13" s="54"/>
      <c r="E13" s="54"/>
      <c r="F13" s="54"/>
      <c r="G13" s="54"/>
    </row>
    <row r="14" spans="1:9" ht="50.25" x14ac:dyDescent="0.25">
      <c r="A14" s="54"/>
      <c r="B14" s="54"/>
      <c r="C14" s="54"/>
      <c r="D14" s="54"/>
      <c r="E14" s="56" t="s">
        <v>880</v>
      </c>
      <c r="F14" s="54"/>
      <c r="G14" s="54"/>
    </row>
    <row r="15" spans="1:9" x14ac:dyDescent="0.25">
      <c r="A15" s="54"/>
      <c r="B15" s="54"/>
      <c r="C15" s="54"/>
      <c r="D15" s="54"/>
      <c r="E15" s="54"/>
      <c r="F15" s="54"/>
      <c r="G15" s="54"/>
    </row>
    <row r="16" spans="1:9" x14ac:dyDescent="0.25">
      <c r="A16" s="54"/>
      <c r="B16" s="54"/>
      <c r="C16" s="54"/>
      <c r="D16" s="54"/>
      <c r="E16" s="54"/>
      <c r="F16" s="54"/>
      <c r="G16" s="54"/>
    </row>
    <row r="17" spans="1:7" ht="45" x14ac:dyDescent="0.25">
      <c r="A17" s="54"/>
      <c r="B17" s="54"/>
      <c r="C17" s="54"/>
      <c r="D17" s="54"/>
      <c r="E17" s="57">
        <v>1</v>
      </c>
      <c r="F17" s="54"/>
      <c r="G17" s="54"/>
    </row>
    <row r="18" spans="1:7" x14ac:dyDescent="0.25">
      <c r="A18" s="54"/>
      <c r="B18" s="54"/>
      <c r="C18" s="54"/>
      <c r="D18" s="54"/>
      <c r="E18" s="54"/>
      <c r="F18" s="54"/>
      <c r="G18" s="54"/>
    </row>
    <row r="19" spans="1:7" x14ac:dyDescent="0.25">
      <c r="A19" s="54"/>
      <c r="B19" s="54"/>
      <c r="C19" s="54"/>
      <c r="D19" s="54"/>
      <c r="E19" s="54"/>
      <c r="F19" s="54"/>
      <c r="G19" s="54"/>
    </row>
    <row r="20" spans="1:7" ht="45" x14ac:dyDescent="0.25">
      <c r="A20" s="54"/>
      <c r="B20" s="54"/>
      <c r="C20" s="54"/>
      <c r="D20" s="54"/>
      <c r="E20" s="58" t="s">
        <v>449</v>
      </c>
      <c r="F20" s="54"/>
      <c r="G20" s="54"/>
    </row>
    <row r="21" spans="1:7" x14ac:dyDescent="0.25">
      <c r="D21" s="59"/>
    </row>
    <row r="22" spans="1:7" ht="45" x14ac:dyDescent="0.25">
      <c r="C22" s="5"/>
      <c r="E22" s="58" t="s">
        <v>448</v>
      </c>
    </row>
    <row r="23" spans="1:7" ht="50.25" x14ac:dyDescent="0.25">
      <c r="B23" s="56"/>
      <c r="C23" s="56"/>
      <c r="D23" s="57"/>
      <c r="E23" s="60"/>
      <c r="F23" s="56"/>
    </row>
    <row r="24" spans="1:7" ht="50.25" x14ac:dyDescent="0.25">
      <c r="B24" s="56"/>
      <c r="C24" s="56"/>
      <c r="D24" s="61"/>
      <c r="E24" s="56"/>
      <c r="F24" s="56"/>
    </row>
    <row r="25" spans="1:7" ht="45" x14ac:dyDescent="0.25">
      <c r="B25" s="57"/>
      <c r="C25" s="57"/>
      <c r="E25" s="57"/>
      <c r="F25" s="57"/>
    </row>
  </sheetData>
  <mergeCells count="2">
    <mergeCell ref="A8:I8"/>
    <mergeCell ref="A9:I9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5283-9C2D-46F4-97FC-33A1B766AF09}">
  <sheetPr>
    <tabColor rgb="FFDAD6BC"/>
  </sheetPr>
  <dimension ref="A1:Q37"/>
  <sheetViews>
    <sheetView showGridLines="0" zoomScale="70" zoomScaleNormal="70" workbookViewId="0">
      <selection activeCell="P28" sqref="P28"/>
    </sheetView>
  </sheetViews>
  <sheetFormatPr baseColWidth="10" defaultRowHeight="12.75" x14ac:dyDescent="0.2"/>
  <cols>
    <col min="1" max="1" width="24.140625" style="7" customWidth="1"/>
    <col min="2" max="2" width="30.5703125" style="7" customWidth="1"/>
    <col min="3" max="3" width="38.140625" style="7" customWidth="1"/>
    <col min="4" max="8" width="30" style="7" customWidth="1"/>
    <col min="9" max="9" width="32.42578125" style="7" customWidth="1"/>
    <col min="10" max="11" width="30" style="7" customWidth="1"/>
    <col min="12" max="12" width="31.7109375" style="7" customWidth="1"/>
    <col min="13" max="14" width="30" style="7" customWidth="1"/>
    <col min="15" max="15" width="12.28515625" style="7" customWidth="1"/>
    <col min="16" max="257" width="11.42578125" style="7"/>
    <col min="258" max="258" width="6.42578125" style="7" customWidth="1"/>
    <col min="259" max="259" width="44.5703125" style="7" customWidth="1"/>
    <col min="260" max="260" width="53.5703125" style="7" customWidth="1"/>
    <col min="261" max="261" width="20.28515625" style="7" customWidth="1"/>
    <col min="262" max="262" width="15.5703125" style="7" customWidth="1"/>
    <col min="263" max="263" width="18.85546875" style="7" customWidth="1"/>
    <col min="264" max="264" width="20.85546875" style="7" customWidth="1"/>
    <col min="265" max="265" width="22.7109375" style="7" customWidth="1"/>
    <col min="266" max="266" width="22.140625" style="7" customWidth="1"/>
    <col min="267" max="267" width="18.5703125" style="7" customWidth="1"/>
    <col min="268" max="268" width="15" style="7" customWidth="1"/>
    <col min="269" max="269" width="22.42578125" style="7" customWidth="1"/>
    <col min="270" max="270" width="21.85546875" style="7" customWidth="1"/>
    <col min="271" max="513" width="11.42578125" style="7"/>
    <col min="514" max="514" width="6.42578125" style="7" customWidth="1"/>
    <col min="515" max="515" width="44.5703125" style="7" customWidth="1"/>
    <col min="516" max="516" width="53.5703125" style="7" customWidth="1"/>
    <col min="517" max="517" width="20.28515625" style="7" customWidth="1"/>
    <col min="518" max="518" width="15.5703125" style="7" customWidth="1"/>
    <col min="519" max="519" width="18.85546875" style="7" customWidth="1"/>
    <col min="520" max="520" width="20.85546875" style="7" customWidth="1"/>
    <col min="521" max="521" width="22.7109375" style="7" customWidth="1"/>
    <col min="522" max="522" width="22.140625" style="7" customWidth="1"/>
    <col min="523" max="523" width="18.5703125" style="7" customWidth="1"/>
    <col min="524" max="524" width="15" style="7" customWidth="1"/>
    <col min="525" max="525" width="22.42578125" style="7" customWidth="1"/>
    <col min="526" max="526" width="21.85546875" style="7" customWidth="1"/>
    <col min="527" max="769" width="11.42578125" style="7"/>
    <col min="770" max="770" width="6.42578125" style="7" customWidth="1"/>
    <col min="771" max="771" width="44.5703125" style="7" customWidth="1"/>
    <col min="772" max="772" width="53.5703125" style="7" customWidth="1"/>
    <col min="773" max="773" width="20.28515625" style="7" customWidth="1"/>
    <col min="774" max="774" width="15.5703125" style="7" customWidth="1"/>
    <col min="775" max="775" width="18.85546875" style="7" customWidth="1"/>
    <col min="776" max="776" width="20.85546875" style="7" customWidth="1"/>
    <col min="777" max="777" width="22.7109375" style="7" customWidth="1"/>
    <col min="778" max="778" width="22.140625" style="7" customWidth="1"/>
    <col min="779" max="779" width="18.5703125" style="7" customWidth="1"/>
    <col min="780" max="780" width="15" style="7" customWidth="1"/>
    <col min="781" max="781" width="22.42578125" style="7" customWidth="1"/>
    <col min="782" max="782" width="21.85546875" style="7" customWidth="1"/>
    <col min="783" max="1025" width="11.42578125" style="7"/>
    <col min="1026" max="1026" width="6.42578125" style="7" customWidth="1"/>
    <col min="1027" max="1027" width="44.5703125" style="7" customWidth="1"/>
    <col min="1028" max="1028" width="53.5703125" style="7" customWidth="1"/>
    <col min="1029" max="1029" width="20.28515625" style="7" customWidth="1"/>
    <col min="1030" max="1030" width="15.5703125" style="7" customWidth="1"/>
    <col min="1031" max="1031" width="18.85546875" style="7" customWidth="1"/>
    <col min="1032" max="1032" width="20.85546875" style="7" customWidth="1"/>
    <col min="1033" max="1033" width="22.7109375" style="7" customWidth="1"/>
    <col min="1034" max="1034" width="22.140625" style="7" customWidth="1"/>
    <col min="1035" max="1035" width="18.5703125" style="7" customWidth="1"/>
    <col min="1036" max="1036" width="15" style="7" customWidth="1"/>
    <col min="1037" max="1037" width="22.42578125" style="7" customWidth="1"/>
    <col min="1038" max="1038" width="21.85546875" style="7" customWidth="1"/>
    <col min="1039" max="1281" width="11.42578125" style="7"/>
    <col min="1282" max="1282" width="6.42578125" style="7" customWidth="1"/>
    <col min="1283" max="1283" width="44.5703125" style="7" customWidth="1"/>
    <col min="1284" max="1284" width="53.5703125" style="7" customWidth="1"/>
    <col min="1285" max="1285" width="20.28515625" style="7" customWidth="1"/>
    <col min="1286" max="1286" width="15.5703125" style="7" customWidth="1"/>
    <col min="1287" max="1287" width="18.85546875" style="7" customWidth="1"/>
    <col min="1288" max="1288" width="20.85546875" style="7" customWidth="1"/>
    <col min="1289" max="1289" width="22.7109375" style="7" customWidth="1"/>
    <col min="1290" max="1290" width="22.140625" style="7" customWidth="1"/>
    <col min="1291" max="1291" width="18.5703125" style="7" customWidth="1"/>
    <col min="1292" max="1292" width="15" style="7" customWidth="1"/>
    <col min="1293" max="1293" width="22.42578125" style="7" customWidth="1"/>
    <col min="1294" max="1294" width="21.85546875" style="7" customWidth="1"/>
    <col min="1295" max="1537" width="11.42578125" style="7"/>
    <col min="1538" max="1538" width="6.42578125" style="7" customWidth="1"/>
    <col min="1539" max="1539" width="44.5703125" style="7" customWidth="1"/>
    <col min="1540" max="1540" width="53.5703125" style="7" customWidth="1"/>
    <col min="1541" max="1541" width="20.28515625" style="7" customWidth="1"/>
    <col min="1542" max="1542" width="15.5703125" style="7" customWidth="1"/>
    <col min="1543" max="1543" width="18.85546875" style="7" customWidth="1"/>
    <col min="1544" max="1544" width="20.85546875" style="7" customWidth="1"/>
    <col min="1545" max="1545" width="22.7109375" style="7" customWidth="1"/>
    <col min="1546" max="1546" width="22.140625" style="7" customWidth="1"/>
    <col min="1547" max="1547" width="18.5703125" style="7" customWidth="1"/>
    <col min="1548" max="1548" width="15" style="7" customWidth="1"/>
    <col min="1549" max="1549" width="22.42578125" style="7" customWidth="1"/>
    <col min="1550" max="1550" width="21.85546875" style="7" customWidth="1"/>
    <col min="1551" max="1793" width="11.42578125" style="7"/>
    <col min="1794" max="1794" width="6.42578125" style="7" customWidth="1"/>
    <col min="1795" max="1795" width="44.5703125" style="7" customWidth="1"/>
    <col min="1796" max="1796" width="53.5703125" style="7" customWidth="1"/>
    <col min="1797" max="1797" width="20.28515625" style="7" customWidth="1"/>
    <col min="1798" max="1798" width="15.5703125" style="7" customWidth="1"/>
    <col min="1799" max="1799" width="18.85546875" style="7" customWidth="1"/>
    <col min="1800" max="1800" width="20.85546875" style="7" customWidth="1"/>
    <col min="1801" max="1801" width="22.7109375" style="7" customWidth="1"/>
    <col min="1802" max="1802" width="22.140625" style="7" customWidth="1"/>
    <col min="1803" max="1803" width="18.5703125" style="7" customWidth="1"/>
    <col min="1804" max="1804" width="15" style="7" customWidth="1"/>
    <col min="1805" max="1805" width="22.42578125" style="7" customWidth="1"/>
    <col min="1806" max="1806" width="21.85546875" style="7" customWidth="1"/>
    <col min="1807" max="2049" width="11.42578125" style="7"/>
    <col min="2050" max="2050" width="6.42578125" style="7" customWidth="1"/>
    <col min="2051" max="2051" width="44.5703125" style="7" customWidth="1"/>
    <col min="2052" max="2052" width="53.5703125" style="7" customWidth="1"/>
    <col min="2053" max="2053" width="20.28515625" style="7" customWidth="1"/>
    <col min="2054" max="2054" width="15.5703125" style="7" customWidth="1"/>
    <col min="2055" max="2055" width="18.85546875" style="7" customWidth="1"/>
    <col min="2056" max="2056" width="20.85546875" style="7" customWidth="1"/>
    <col min="2057" max="2057" width="22.7109375" style="7" customWidth="1"/>
    <col min="2058" max="2058" width="22.140625" style="7" customWidth="1"/>
    <col min="2059" max="2059" width="18.5703125" style="7" customWidth="1"/>
    <col min="2060" max="2060" width="15" style="7" customWidth="1"/>
    <col min="2061" max="2061" width="22.42578125" style="7" customWidth="1"/>
    <col min="2062" max="2062" width="21.85546875" style="7" customWidth="1"/>
    <col min="2063" max="2305" width="11.42578125" style="7"/>
    <col min="2306" max="2306" width="6.42578125" style="7" customWidth="1"/>
    <col min="2307" max="2307" width="44.5703125" style="7" customWidth="1"/>
    <col min="2308" max="2308" width="53.5703125" style="7" customWidth="1"/>
    <col min="2309" max="2309" width="20.28515625" style="7" customWidth="1"/>
    <col min="2310" max="2310" width="15.5703125" style="7" customWidth="1"/>
    <col min="2311" max="2311" width="18.85546875" style="7" customWidth="1"/>
    <col min="2312" max="2312" width="20.85546875" style="7" customWidth="1"/>
    <col min="2313" max="2313" width="22.7109375" style="7" customWidth="1"/>
    <col min="2314" max="2314" width="22.140625" style="7" customWidth="1"/>
    <col min="2315" max="2315" width="18.5703125" style="7" customWidth="1"/>
    <col min="2316" max="2316" width="15" style="7" customWidth="1"/>
    <col min="2317" max="2317" width="22.42578125" style="7" customWidth="1"/>
    <col min="2318" max="2318" width="21.85546875" style="7" customWidth="1"/>
    <col min="2319" max="2561" width="11.42578125" style="7"/>
    <col min="2562" max="2562" width="6.42578125" style="7" customWidth="1"/>
    <col min="2563" max="2563" width="44.5703125" style="7" customWidth="1"/>
    <col min="2564" max="2564" width="53.5703125" style="7" customWidth="1"/>
    <col min="2565" max="2565" width="20.28515625" style="7" customWidth="1"/>
    <col min="2566" max="2566" width="15.5703125" style="7" customWidth="1"/>
    <col min="2567" max="2567" width="18.85546875" style="7" customWidth="1"/>
    <col min="2568" max="2568" width="20.85546875" style="7" customWidth="1"/>
    <col min="2569" max="2569" width="22.7109375" style="7" customWidth="1"/>
    <col min="2570" max="2570" width="22.140625" style="7" customWidth="1"/>
    <col min="2571" max="2571" width="18.5703125" style="7" customWidth="1"/>
    <col min="2572" max="2572" width="15" style="7" customWidth="1"/>
    <col min="2573" max="2573" width="22.42578125" style="7" customWidth="1"/>
    <col min="2574" max="2574" width="21.85546875" style="7" customWidth="1"/>
    <col min="2575" max="2817" width="11.42578125" style="7"/>
    <col min="2818" max="2818" width="6.42578125" style="7" customWidth="1"/>
    <col min="2819" max="2819" width="44.5703125" style="7" customWidth="1"/>
    <col min="2820" max="2820" width="53.5703125" style="7" customWidth="1"/>
    <col min="2821" max="2821" width="20.28515625" style="7" customWidth="1"/>
    <col min="2822" max="2822" width="15.5703125" style="7" customWidth="1"/>
    <col min="2823" max="2823" width="18.85546875" style="7" customWidth="1"/>
    <col min="2824" max="2824" width="20.85546875" style="7" customWidth="1"/>
    <col min="2825" max="2825" width="22.7109375" style="7" customWidth="1"/>
    <col min="2826" max="2826" width="22.140625" style="7" customWidth="1"/>
    <col min="2827" max="2827" width="18.5703125" style="7" customWidth="1"/>
    <col min="2828" max="2828" width="15" style="7" customWidth="1"/>
    <col min="2829" max="2829" width="22.42578125" style="7" customWidth="1"/>
    <col min="2830" max="2830" width="21.85546875" style="7" customWidth="1"/>
    <col min="2831" max="3073" width="11.42578125" style="7"/>
    <col min="3074" max="3074" width="6.42578125" style="7" customWidth="1"/>
    <col min="3075" max="3075" width="44.5703125" style="7" customWidth="1"/>
    <col min="3076" max="3076" width="53.5703125" style="7" customWidth="1"/>
    <col min="3077" max="3077" width="20.28515625" style="7" customWidth="1"/>
    <col min="3078" max="3078" width="15.5703125" style="7" customWidth="1"/>
    <col min="3079" max="3079" width="18.85546875" style="7" customWidth="1"/>
    <col min="3080" max="3080" width="20.85546875" style="7" customWidth="1"/>
    <col min="3081" max="3081" width="22.7109375" style="7" customWidth="1"/>
    <col min="3082" max="3082" width="22.140625" style="7" customWidth="1"/>
    <col min="3083" max="3083" width="18.5703125" style="7" customWidth="1"/>
    <col min="3084" max="3084" width="15" style="7" customWidth="1"/>
    <col min="3085" max="3085" width="22.42578125" style="7" customWidth="1"/>
    <col min="3086" max="3086" width="21.85546875" style="7" customWidth="1"/>
    <col min="3087" max="3329" width="11.42578125" style="7"/>
    <col min="3330" max="3330" width="6.42578125" style="7" customWidth="1"/>
    <col min="3331" max="3331" width="44.5703125" style="7" customWidth="1"/>
    <col min="3332" max="3332" width="53.5703125" style="7" customWidth="1"/>
    <col min="3333" max="3333" width="20.28515625" style="7" customWidth="1"/>
    <col min="3334" max="3334" width="15.5703125" style="7" customWidth="1"/>
    <col min="3335" max="3335" width="18.85546875" style="7" customWidth="1"/>
    <col min="3336" max="3336" width="20.85546875" style="7" customWidth="1"/>
    <col min="3337" max="3337" width="22.7109375" style="7" customWidth="1"/>
    <col min="3338" max="3338" width="22.140625" style="7" customWidth="1"/>
    <col min="3339" max="3339" width="18.5703125" style="7" customWidth="1"/>
    <col min="3340" max="3340" width="15" style="7" customWidth="1"/>
    <col min="3341" max="3341" width="22.42578125" style="7" customWidth="1"/>
    <col min="3342" max="3342" width="21.85546875" style="7" customWidth="1"/>
    <col min="3343" max="3585" width="11.42578125" style="7"/>
    <col min="3586" max="3586" width="6.42578125" style="7" customWidth="1"/>
    <col min="3587" max="3587" width="44.5703125" style="7" customWidth="1"/>
    <col min="3588" max="3588" width="53.5703125" style="7" customWidth="1"/>
    <col min="3589" max="3589" width="20.28515625" style="7" customWidth="1"/>
    <col min="3590" max="3590" width="15.5703125" style="7" customWidth="1"/>
    <col min="3591" max="3591" width="18.85546875" style="7" customWidth="1"/>
    <col min="3592" max="3592" width="20.85546875" style="7" customWidth="1"/>
    <col min="3593" max="3593" width="22.7109375" style="7" customWidth="1"/>
    <col min="3594" max="3594" width="22.140625" style="7" customWidth="1"/>
    <col min="3595" max="3595" width="18.5703125" style="7" customWidth="1"/>
    <col min="3596" max="3596" width="15" style="7" customWidth="1"/>
    <col min="3597" max="3597" width="22.42578125" style="7" customWidth="1"/>
    <col min="3598" max="3598" width="21.85546875" style="7" customWidth="1"/>
    <col min="3599" max="3841" width="11.42578125" style="7"/>
    <col min="3842" max="3842" width="6.42578125" style="7" customWidth="1"/>
    <col min="3843" max="3843" width="44.5703125" style="7" customWidth="1"/>
    <col min="3844" max="3844" width="53.5703125" style="7" customWidth="1"/>
    <col min="3845" max="3845" width="20.28515625" style="7" customWidth="1"/>
    <col min="3846" max="3846" width="15.5703125" style="7" customWidth="1"/>
    <col min="3847" max="3847" width="18.85546875" style="7" customWidth="1"/>
    <col min="3848" max="3848" width="20.85546875" style="7" customWidth="1"/>
    <col min="3849" max="3849" width="22.7109375" style="7" customWidth="1"/>
    <col min="3850" max="3850" width="22.140625" style="7" customWidth="1"/>
    <col min="3851" max="3851" width="18.5703125" style="7" customWidth="1"/>
    <col min="3852" max="3852" width="15" style="7" customWidth="1"/>
    <col min="3853" max="3853" width="22.42578125" style="7" customWidth="1"/>
    <col min="3854" max="3854" width="21.85546875" style="7" customWidth="1"/>
    <col min="3855" max="4097" width="11.42578125" style="7"/>
    <col min="4098" max="4098" width="6.42578125" style="7" customWidth="1"/>
    <col min="4099" max="4099" width="44.5703125" style="7" customWidth="1"/>
    <col min="4100" max="4100" width="53.5703125" style="7" customWidth="1"/>
    <col min="4101" max="4101" width="20.28515625" style="7" customWidth="1"/>
    <col min="4102" max="4102" width="15.5703125" style="7" customWidth="1"/>
    <col min="4103" max="4103" width="18.85546875" style="7" customWidth="1"/>
    <col min="4104" max="4104" width="20.85546875" style="7" customWidth="1"/>
    <col min="4105" max="4105" width="22.7109375" style="7" customWidth="1"/>
    <col min="4106" max="4106" width="22.140625" style="7" customWidth="1"/>
    <col min="4107" max="4107" width="18.5703125" style="7" customWidth="1"/>
    <col min="4108" max="4108" width="15" style="7" customWidth="1"/>
    <col min="4109" max="4109" width="22.42578125" style="7" customWidth="1"/>
    <col min="4110" max="4110" width="21.85546875" style="7" customWidth="1"/>
    <col min="4111" max="4353" width="11.42578125" style="7"/>
    <col min="4354" max="4354" width="6.42578125" style="7" customWidth="1"/>
    <col min="4355" max="4355" width="44.5703125" style="7" customWidth="1"/>
    <col min="4356" max="4356" width="53.5703125" style="7" customWidth="1"/>
    <col min="4357" max="4357" width="20.28515625" style="7" customWidth="1"/>
    <col min="4358" max="4358" width="15.5703125" style="7" customWidth="1"/>
    <col min="4359" max="4359" width="18.85546875" style="7" customWidth="1"/>
    <col min="4360" max="4360" width="20.85546875" style="7" customWidth="1"/>
    <col min="4361" max="4361" width="22.7109375" style="7" customWidth="1"/>
    <col min="4362" max="4362" width="22.140625" style="7" customWidth="1"/>
    <col min="4363" max="4363" width="18.5703125" style="7" customWidth="1"/>
    <col min="4364" max="4364" width="15" style="7" customWidth="1"/>
    <col min="4365" max="4365" width="22.42578125" style="7" customWidth="1"/>
    <col min="4366" max="4366" width="21.85546875" style="7" customWidth="1"/>
    <col min="4367" max="4609" width="11.42578125" style="7"/>
    <col min="4610" max="4610" width="6.42578125" style="7" customWidth="1"/>
    <col min="4611" max="4611" width="44.5703125" style="7" customWidth="1"/>
    <col min="4612" max="4612" width="53.5703125" style="7" customWidth="1"/>
    <col min="4613" max="4613" width="20.28515625" style="7" customWidth="1"/>
    <col min="4614" max="4614" width="15.5703125" style="7" customWidth="1"/>
    <col min="4615" max="4615" width="18.85546875" style="7" customWidth="1"/>
    <col min="4616" max="4616" width="20.85546875" style="7" customWidth="1"/>
    <col min="4617" max="4617" width="22.7109375" style="7" customWidth="1"/>
    <col min="4618" max="4618" width="22.140625" style="7" customWidth="1"/>
    <col min="4619" max="4619" width="18.5703125" style="7" customWidth="1"/>
    <col min="4620" max="4620" width="15" style="7" customWidth="1"/>
    <col min="4621" max="4621" width="22.42578125" style="7" customWidth="1"/>
    <col min="4622" max="4622" width="21.85546875" style="7" customWidth="1"/>
    <col min="4623" max="4865" width="11.42578125" style="7"/>
    <col min="4866" max="4866" width="6.42578125" style="7" customWidth="1"/>
    <col min="4867" max="4867" width="44.5703125" style="7" customWidth="1"/>
    <col min="4868" max="4868" width="53.5703125" style="7" customWidth="1"/>
    <col min="4869" max="4869" width="20.28515625" style="7" customWidth="1"/>
    <col min="4870" max="4870" width="15.5703125" style="7" customWidth="1"/>
    <col min="4871" max="4871" width="18.85546875" style="7" customWidth="1"/>
    <col min="4872" max="4872" width="20.85546875" style="7" customWidth="1"/>
    <col min="4873" max="4873" width="22.7109375" style="7" customWidth="1"/>
    <col min="4874" max="4874" width="22.140625" style="7" customWidth="1"/>
    <col min="4875" max="4875" width="18.5703125" style="7" customWidth="1"/>
    <col min="4876" max="4876" width="15" style="7" customWidth="1"/>
    <col min="4877" max="4877" width="22.42578125" style="7" customWidth="1"/>
    <col min="4878" max="4878" width="21.85546875" style="7" customWidth="1"/>
    <col min="4879" max="5121" width="11.42578125" style="7"/>
    <col min="5122" max="5122" width="6.42578125" style="7" customWidth="1"/>
    <col min="5123" max="5123" width="44.5703125" style="7" customWidth="1"/>
    <col min="5124" max="5124" width="53.5703125" style="7" customWidth="1"/>
    <col min="5125" max="5125" width="20.28515625" style="7" customWidth="1"/>
    <col min="5126" max="5126" width="15.5703125" style="7" customWidth="1"/>
    <col min="5127" max="5127" width="18.85546875" style="7" customWidth="1"/>
    <col min="5128" max="5128" width="20.85546875" style="7" customWidth="1"/>
    <col min="5129" max="5129" width="22.7109375" style="7" customWidth="1"/>
    <col min="5130" max="5130" width="22.140625" style="7" customWidth="1"/>
    <col min="5131" max="5131" width="18.5703125" style="7" customWidth="1"/>
    <col min="5132" max="5132" width="15" style="7" customWidth="1"/>
    <col min="5133" max="5133" width="22.42578125" style="7" customWidth="1"/>
    <col min="5134" max="5134" width="21.85546875" style="7" customWidth="1"/>
    <col min="5135" max="5377" width="11.42578125" style="7"/>
    <col min="5378" max="5378" width="6.42578125" style="7" customWidth="1"/>
    <col min="5379" max="5379" width="44.5703125" style="7" customWidth="1"/>
    <col min="5380" max="5380" width="53.5703125" style="7" customWidth="1"/>
    <col min="5381" max="5381" width="20.28515625" style="7" customWidth="1"/>
    <col min="5382" max="5382" width="15.5703125" style="7" customWidth="1"/>
    <col min="5383" max="5383" width="18.85546875" style="7" customWidth="1"/>
    <col min="5384" max="5384" width="20.85546875" style="7" customWidth="1"/>
    <col min="5385" max="5385" width="22.7109375" style="7" customWidth="1"/>
    <col min="5386" max="5386" width="22.140625" style="7" customWidth="1"/>
    <col min="5387" max="5387" width="18.5703125" style="7" customWidth="1"/>
    <col min="5388" max="5388" width="15" style="7" customWidth="1"/>
    <col min="5389" max="5389" width="22.42578125" style="7" customWidth="1"/>
    <col min="5390" max="5390" width="21.85546875" style="7" customWidth="1"/>
    <col min="5391" max="5633" width="11.42578125" style="7"/>
    <col min="5634" max="5634" width="6.42578125" style="7" customWidth="1"/>
    <col min="5635" max="5635" width="44.5703125" style="7" customWidth="1"/>
    <col min="5636" max="5636" width="53.5703125" style="7" customWidth="1"/>
    <col min="5637" max="5637" width="20.28515625" style="7" customWidth="1"/>
    <col min="5638" max="5638" width="15.5703125" style="7" customWidth="1"/>
    <col min="5639" max="5639" width="18.85546875" style="7" customWidth="1"/>
    <col min="5640" max="5640" width="20.85546875" style="7" customWidth="1"/>
    <col min="5641" max="5641" width="22.7109375" style="7" customWidth="1"/>
    <col min="5642" max="5642" width="22.140625" style="7" customWidth="1"/>
    <col min="5643" max="5643" width="18.5703125" style="7" customWidth="1"/>
    <col min="5644" max="5644" width="15" style="7" customWidth="1"/>
    <col min="5645" max="5645" width="22.42578125" style="7" customWidth="1"/>
    <col min="5646" max="5646" width="21.85546875" style="7" customWidth="1"/>
    <col min="5647" max="5889" width="11.42578125" style="7"/>
    <col min="5890" max="5890" width="6.42578125" style="7" customWidth="1"/>
    <col min="5891" max="5891" width="44.5703125" style="7" customWidth="1"/>
    <col min="5892" max="5892" width="53.5703125" style="7" customWidth="1"/>
    <col min="5893" max="5893" width="20.28515625" style="7" customWidth="1"/>
    <col min="5894" max="5894" width="15.5703125" style="7" customWidth="1"/>
    <col min="5895" max="5895" width="18.85546875" style="7" customWidth="1"/>
    <col min="5896" max="5896" width="20.85546875" style="7" customWidth="1"/>
    <col min="5897" max="5897" width="22.7109375" style="7" customWidth="1"/>
    <col min="5898" max="5898" width="22.140625" style="7" customWidth="1"/>
    <col min="5899" max="5899" width="18.5703125" style="7" customWidth="1"/>
    <col min="5900" max="5900" width="15" style="7" customWidth="1"/>
    <col min="5901" max="5901" width="22.42578125" style="7" customWidth="1"/>
    <col min="5902" max="5902" width="21.85546875" style="7" customWidth="1"/>
    <col min="5903" max="6145" width="11.42578125" style="7"/>
    <col min="6146" max="6146" width="6.42578125" style="7" customWidth="1"/>
    <col min="6147" max="6147" width="44.5703125" style="7" customWidth="1"/>
    <col min="6148" max="6148" width="53.5703125" style="7" customWidth="1"/>
    <col min="6149" max="6149" width="20.28515625" style="7" customWidth="1"/>
    <col min="6150" max="6150" width="15.5703125" style="7" customWidth="1"/>
    <col min="6151" max="6151" width="18.85546875" style="7" customWidth="1"/>
    <col min="6152" max="6152" width="20.85546875" style="7" customWidth="1"/>
    <col min="6153" max="6153" width="22.7109375" style="7" customWidth="1"/>
    <col min="6154" max="6154" width="22.140625" style="7" customWidth="1"/>
    <col min="6155" max="6155" width="18.5703125" style="7" customWidth="1"/>
    <col min="6156" max="6156" width="15" style="7" customWidth="1"/>
    <col min="6157" max="6157" width="22.42578125" style="7" customWidth="1"/>
    <col min="6158" max="6158" width="21.85546875" style="7" customWidth="1"/>
    <col min="6159" max="6401" width="11.42578125" style="7"/>
    <col min="6402" max="6402" width="6.42578125" style="7" customWidth="1"/>
    <col min="6403" max="6403" width="44.5703125" style="7" customWidth="1"/>
    <col min="6404" max="6404" width="53.5703125" style="7" customWidth="1"/>
    <col min="6405" max="6405" width="20.28515625" style="7" customWidth="1"/>
    <col min="6406" max="6406" width="15.5703125" style="7" customWidth="1"/>
    <col min="6407" max="6407" width="18.85546875" style="7" customWidth="1"/>
    <col min="6408" max="6408" width="20.85546875" style="7" customWidth="1"/>
    <col min="6409" max="6409" width="22.7109375" style="7" customWidth="1"/>
    <col min="6410" max="6410" width="22.140625" style="7" customWidth="1"/>
    <col min="6411" max="6411" width="18.5703125" style="7" customWidth="1"/>
    <col min="6412" max="6412" width="15" style="7" customWidth="1"/>
    <col min="6413" max="6413" width="22.42578125" style="7" customWidth="1"/>
    <col min="6414" max="6414" width="21.85546875" style="7" customWidth="1"/>
    <col min="6415" max="6657" width="11.42578125" style="7"/>
    <col min="6658" max="6658" width="6.42578125" style="7" customWidth="1"/>
    <col min="6659" max="6659" width="44.5703125" style="7" customWidth="1"/>
    <col min="6660" max="6660" width="53.5703125" style="7" customWidth="1"/>
    <col min="6661" max="6661" width="20.28515625" style="7" customWidth="1"/>
    <col min="6662" max="6662" width="15.5703125" style="7" customWidth="1"/>
    <col min="6663" max="6663" width="18.85546875" style="7" customWidth="1"/>
    <col min="6664" max="6664" width="20.85546875" style="7" customWidth="1"/>
    <col min="6665" max="6665" width="22.7109375" style="7" customWidth="1"/>
    <col min="6666" max="6666" width="22.140625" style="7" customWidth="1"/>
    <col min="6667" max="6667" width="18.5703125" style="7" customWidth="1"/>
    <col min="6668" max="6668" width="15" style="7" customWidth="1"/>
    <col min="6669" max="6669" width="22.42578125" style="7" customWidth="1"/>
    <col min="6670" max="6670" width="21.85546875" style="7" customWidth="1"/>
    <col min="6671" max="6913" width="11.42578125" style="7"/>
    <col min="6914" max="6914" width="6.42578125" style="7" customWidth="1"/>
    <col min="6915" max="6915" width="44.5703125" style="7" customWidth="1"/>
    <col min="6916" max="6916" width="53.5703125" style="7" customWidth="1"/>
    <col min="6917" max="6917" width="20.28515625" style="7" customWidth="1"/>
    <col min="6918" max="6918" width="15.5703125" style="7" customWidth="1"/>
    <col min="6919" max="6919" width="18.85546875" style="7" customWidth="1"/>
    <col min="6920" max="6920" width="20.85546875" style="7" customWidth="1"/>
    <col min="6921" max="6921" width="22.7109375" style="7" customWidth="1"/>
    <col min="6922" max="6922" width="22.140625" style="7" customWidth="1"/>
    <col min="6923" max="6923" width="18.5703125" style="7" customWidth="1"/>
    <col min="6924" max="6924" width="15" style="7" customWidth="1"/>
    <col min="6925" max="6925" width="22.42578125" style="7" customWidth="1"/>
    <col min="6926" max="6926" width="21.85546875" style="7" customWidth="1"/>
    <col min="6927" max="7169" width="11.42578125" style="7"/>
    <col min="7170" max="7170" width="6.42578125" style="7" customWidth="1"/>
    <col min="7171" max="7171" width="44.5703125" style="7" customWidth="1"/>
    <col min="7172" max="7172" width="53.5703125" style="7" customWidth="1"/>
    <col min="7173" max="7173" width="20.28515625" style="7" customWidth="1"/>
    <col min="7174" max="7174" width="15.5703125" style="7" customWidth="1"/>
    <col min="7175" max="7175" width="18.85546875" style="7" customWidth="1"/>
    <col min="7176" max="7176" width="20.85546875" style="7" customWidth="1"/>
    <col min="7177" max="7177" width="22.7109375" style="7" customWidth="1"/>
    <col min="7178" max="7178" width="22.140625" style="7" customWidth="1"/>
    <col min="7179" max="7179" width="18.5703125" style="7" customWidth="1"/>
    <col min="7180" max="7180" width="15" style="7" customWidth="1"/>
    <col min="7181" max="7181" width="22.42578125" style="7" customWidth="1"/>
    <col min="7182" max="7182" width="21.85546875" style="7" customWidth="1"/>
    <col min="7183" max="7425" width="11.42578125" style="7"/>
    <col min="7426" max="7426" width="6.42578125" style="7" customWidth="1"/>
    <col min="7427" max="7427" width="44.5703125" style="7" customWidth="1"/>
    <col min="7428" max="7428" width="53.5703125" style="7" customWidth="1"/>
    <col min="7429" max="7429" width="20.28515625" style="7" customWidth="1"/>
    <col min="7430" max="7430" width="15.5703125" style="7" customWidth="1"/>
    <col min="7431" max="7431" width="18.85546875" style="7" customWidth="1"/>
    <col min="7432" max="7432" width="20.85546875" style="7" customWidth="1"/>
    <col min="7433" max="7433" width="22.7109375" style="7" customWidth="1"/>
    <col min="7434" max="7434" width="22.140625" style="7" customWidth="1"/>
    <col min="7435" max="7435" width="18.5703125" style="7" customWidth="1"/>
    <col min="7436" max="7436" width="15" style="7" customWidth="1"/>
    <col min="7437" max="7437" width="22.42578125" style="7" customWidth="1"/>
    <col min="7438" max="7438" width="21.85546875" style="7" customWidth="1"/>
    <col min="7439" max="7681" width="11.42578125" style="7"/>
    <col min="7682" max="7682" width="6.42578125" style="7" customWidth="1"/>
    <col min="7683" max="7683" width="44.5703125" style="7" customWidth="1"/>
    <col min="7684" max="7684" width="53.5703125" style="7" customWidth="1"/>
    <col min="7685" max="7685" width="20.28515625" style="7" customWidth="1"/>
    <col min="7686" max="7686" width="15.5703125" style="7" customWidth="1"/>
    <col min="7687" max="7687" width="18.85546875" style="7" customWidth="1"/>
    <col min="7688" max="7688" width="20.85546875" style="7" customWidth="1"/>
    <col min="7689" max="7689" width="22.7109375" style="7" customWidth="1"/>
    <col min="7690" max="7690" width="22.140625" style="7" customWidth="1"/>
    <col min="7691" max="7691" width="18.5703125" style="7" customWidth="1"/>
    <col min="7692" max="7692" width="15" style="7" customWidth="1"/>
    <col min="7693" max="7693" width="22.42578125" style="7" customWidth="1"/>
    <col min="7694" max="7694" width="21.85546875" style="7" customWidth="1"/>
    <col min="7695" max="7937" width="11.42578125" style="7"/>
    <col min="7938" max="7938" width="6.42578125" style="7" customWidth="1"/>
    <col min="7939" max="7939" width="44.5703125" style="7" customWidth="1"/>
    <col min="7940" max="7940" width="53.5703125" style="7" customWidth="1"/>
    <col min="7941" max="7941" width="20.28515625" style="7" customWidth="1"/>
    <col min="7942" max="7942" width="15.5703125" style="7" customWidth="1"/>
    <col min="7943" max="7943" width="18.85546875" style="7" customWidth="1"/>
    <col min="7944" max="7944" width="20.85546875" style="7" customWidth="1"/>
    <col min="7945" max="7945" width="22.7109375" style="7" customWidth="1"/>
    <col min="7946" max="7946" width="22.140625" style="7" customWidth="1"/>
    <col min="7947" max="7947" width="18.5703125" style="7" customWidth="1"/>
    <col min="7948" max="7948" width="15" style="7" customWidth="1"/>
    <col min="7949" max="7949" width="22.42578125" style="7" customWidth="1"/>
    <col min="7950" max="7950" width="21.85546875" style="7" customWidth="1"/>
    <col min="7951" max="8193" width="11.42578125" style="7"/>
    <col min="8194" max="8194" width="6.42578125" style="7" customWidth="1"/>
    <col min="8195" max="8195" width="44.5703125" style="7" customWidth="1"/>
    <col min="8196" max="8196" width="53.5703125" style="7" customWidth="1"/>
    <col min="8197" max="8197" width="20.28515625" style="7" customWidth="1"/>
    <col min="8198" max="8198" width="15.5703125" style="7" customWidth="1"/>
    <col min="8199" max="8199" width="18.85546875" style="7" customWidth="1"/>
    <col min="8200" max="8200" width="20.85546875" style="7" customWidth="1"/>
    <col min="8201" max="8201" width="22.7109375" style="7" customWidth="1"/>
    <col min="8202" max="8202" width="22.140625" style="7" customWidth="1"/>
    <col min="8203" max="8203" width="18.5703125" style="7" customWidth="1"/>
    <col min="8204" max="8204" width="15" style="7" customWidth="1"/>
    <col min="8205" max="8205" width="22.42578125" style="7" customWidth="1"/>
    <col min="8206" max="8206" width="21.85546875" style="7" customWidth="1"/>
    <col min="8207" max="8449" width="11.42578125" style="7"/>
    <col min="8450" max="8450" width="6.42578125" style="7" customWidth="1"/>
    <col min="8451" max="8451" width="44.5703125" style="7" customWidth="1"/>
    <col min="8452" max="8452" width="53.5703125" style="7" customWidth="1"/>
    <col min="8453" max="8453" width="20.28515625" style="7" customWidth="1"/>
    <col min="8454" max="8454" width="15.5703125" style="7" customWidth="1"/>
    <col min="8455" max="8455" width="18.85546875" style="7" customWidth="1"/>
    <col min="8456" max="8456" width="20.85546875" style="7" customWidth="1"/>
    <col min="8457" max="8457" width="22.7109375" style="7" customWidth="1"/>
    <col min="8458" max="8458" width="22.140625" style="7" customWidth="1"/>
    <col min="8459" max="8459" width="18.5703125" style="7" customWidth="1"/>
    <col min="8460" max="8460" width="15" style="7" customWidth="1"/>
    <col min="8461" max="8461" width="22.42578125" style="7" customWidth="1"/>
    <col min="8462" max="8462" width="21.85546875" style="7" customWidth="1"/>
    <col min="8463" max="8705" width="11.42578125" style="7"/>
    <col min="8706" max="8706" width="6.42578125" style="7" customWidth="1"/>
    <col min="8707" max="8707" width="44.5703125" style="7" customWidth="1"/>
    <col min="8708" max="8708" width="53.5703125" style="7" customWidth="1"/>
    <col min="8709" max="8709" width="20.28515625" style="7" customWidth="1"/>
    <col min="8710" max="8710" width="15.5703125" style="7" customWidth="1"/>
    <col min="8711" max="8711" width="18.85546875" style="7" customWidth="1"/>
    <col min="8712" max="8712" width="20.85546875" style="7" customWidth="1"/>
    <col min="8713" max="8713" width="22.7109375" style="7" customWidth="1"/>
    <col min="8714" max="8714" width="22.140625" style="7" customWidth="1"/>
    <col min="8715" max="8715" width="18.5703125" style="7" customWidth="1"/>
    <col min="8716" max="8716" width="15" style="7" customWidth="1"/>
    <col min="8717" max="8717" width="22.42578125" style="7" customWidth="1"/>
    <col min="8718" max="8718" width="21.85546875" style="7" customWidth="1"/>
    <col min="8719" max="8961" width="11.42578125" style="7"/>
    <col min="8962" max="8962" width="6.42578125" style="7" customWidth="1"/>
    <col min="8963" max="8963" width="44.5703125" style="7" customWidth="1"/>
    <col min="8964" max="8964" width="53.5703125" style="7" customWidth="1"/>
    <col min="8965" max="8965" width="20.28515625" style="7" customWidth="1"/>
    <col min="8966" max="8966" width="15.5703125" style="7" customWidth="1"/>
    <col min="8967" max="8967" width="18.85546875" style="7" customWidth="1"/>
    <col min="8968" max="8968" width="20.85546875" style="7" customWidth="1"/>
    <col min="8969" max="8969" width="22.7109375" style="7" customWidth="1"/>
    <col min="8970" max="8970" width="22.140625" style="7" customWidth="1"/>
    <col min="8971" max="8971" width="18.5703125" style="7" customWidth="1"/>
    <col min="8972" max="8972" width="15" style="7" customWidth="1"/>
    <col min="8973" max="8973" width="22.42578125" style="7" customWidth="1"/>
    <col min="8974" max="8974" width="21.85546875" style="7" customWidth="1"/>
    <col min="8975" max="9217" width="11.42578125" style="7"/>
    <col min="9218" max="9218" width="6.42578125" style="7" customWidth="1"/>
    <col min="9219" max="9219" width="44.5703125" style="7" customWidth="1"/>
    <col min="9220" max="9220" width="53.5703125" style="7" customWidth="1"/>
    <col min="9221" max="9221" width="20.28515625" style="7" customWidth="1"/>
    <col min="9222" max="9222" width="15.5703125" style="7" customWidth="1"/>
    <col min="9223" max="9223" width="18.85546875" style="7" customWidth="1"/>
    <col min="9224" max="9224" width="20.85546875" style="7" customWidth="1"/>
    <col min="9225" max="9225" width="22.7109375" style="7" customWidth="1"/>
    <col min="9226" max="9226" width="22.140625" style="7" customWidth="1"/>
    <col min="9227" max="9227" width="18.5703125" style="7" customWidth="1"/>
    <col min="9228" max="9228" width="15" style="7" customWidth="1"/>
    <col min="9229" max="9229" width="22.42578125" style="7" customWidth="1"/>
    <col min="9230" max="9230" width="21.85546875" style="7" customWidth="1"/>
    <col min="9231" max="9473" width="11.42578125" style="7"/>
    <col min="9474" max="9474" width="6.42578125" style="7" customWidth="1"/>
    <col min="9475" max="9475" width="44.5703125" style="7" customWidth="1"/>
    <col min="9476" max="9476" width="53.5703125" style="7" customWidth="1"/>
    <col min="9477" max="9477" width="20.28515625" style="7" customWidth="1"/>
    <col min="9478" max="9478" width="15.5703125" style="7" customWidth="1"/>
    <col min="9479" max="9479" width="18.85546875" style="7" customWidth="1"/>
    <col min="9480" max="9480" width="20.85546875" style="7" customWidth="1"/>
    <col min="9481" max="9481" width="22.7109375" style="7" customWidth="1"/>
    <col min="9482" max="9482" width="22.140625" style="7" customWidth="1"/>
    <col min="9483" max="9483" width="18.5703125" style="7" customWidth="1"/>
    <col min="9484" max="9484" width="15" style="7" customWidth="1"/>
    <col min="9485" max="9485" width="22.42578125" style="7" customWidth="1"/>
    <col min="9486" max="9486" width="21.85546875" style="7" customWidth="1"/>
    <col min="9487" max="9729" width="11.42578125" style="7"/>
    <col min="9730" max="9730" width="6.42578125" style="7" customWidth="1"/>
    <col min="9731" max="9731" width="44.5703125" style="7" customWidth="1"/>
    <col min="9732" max="9732" width="53.5703125" style="7" customWidth="1"/>
    <col min="9733" max="9733" width="20.28515625" style="7" customWidth="1"/>
    <col min="9734" max="9734" width="15.5703125" style="7" customWidth="1"/>
    <col min="9735" max="9735" width="18.85546875" style="7" customWidth="1"/>
    <col min="9736" max="9736" width="20.85546875" style="7" customWidth="1"/>
    <col min="9737" max="9737" width="22.7109375" style="7" customWidth="1"/>
    <col min="9738" max="9738" width="22.140625" style="7" customWidth="1"/>
    <col min="9739" max="9739" width="18.5703125" style="7" customWidth="1"/>
    <col min="9740" max="9740" width="15" style="7" customWidth="1"/>
    <col min="9741" max="9741" width="22.42578125" style="7" customWidth="1"/>
    <col min="9742" max="9742" width="21.85546875" style="7" customWidth="1"/>
    <col min="9743" max="9985" width="11.42578125" style="7"/>
    <col min="9986" max="9986" width="6.42578125" style="7" customWidth="1"/>
    <col min="9987" max="9987" width="44.5703125" style="7" customWidth="1"/>
    <col min="9988" max="9988" width="53.5703125" style="7" customWidth="1"/>
    <col min="9989" max="9989" width="20.28515625" style="7" customWidth="1"/>
    <col min="9990" max="9990" width="15.5703125" style="7" customWidth="1"/>
    <col min="9991" max="9991" width="18.85546875" style="7" customWidth="1"/>
    <col min="9992" max="9992" width="20.85546875" style="7" customWidth="1"/>
    <col min="9993" max="9993" width="22.7109375" style="7" customWidth="1"/>
    <col min="9994" max="9994" width="22.140625" style="7" customWidth="1"/>
    <col min="9995" max="9995" width="18.5703125" style="7" customWidth="1"/>
    <col min="9996" max="9996" width="15" style="7" customWidth="1"/>
    <col min="9997" max="9997" width="22.42578125" style="7" customWidth="1"/>
    <col min="9998" max="9998" width="21.85546875" style="7" customWidth="1"/>
    <col min="9999" max="10241" width="11.42578125" style="7"/>
    <col min="10242" max="10242" width="6.42578125" style="7" customWidth="1"/>
    <col min="10243" max="10243" width="44.5703125" style="7" customWidth="1"/>
    <col min="10244" max="10244" width="53.5703125" style="7" customWidth="1"/>
    <col min="10245" max="10245" width="20.28515625" style="7" customWidth="1"/>
    <col min="10246" max="10246" width="15.5703125" style="7" customWidth="1"/>
    <col min="10247" max="10247" width="18.85546875" style="7" customWidth="1"/>
    <col min="10248" max="10248" width="20.85546875" style="7" customWidth="1"/>
    <col min="10249" max="10249" width="22.7109375" style="7" customWidth="1"/>
    <col min="10250" max="10250" width="22.140625" style="7" customWidth="1"/>
    <col min="10251" max="10251" width="18.5703125" style="7" customWidth="1"/>
    <col min="10252" max="10252" width="15" style="7" customWidth="1"/>
    <col min="10253" max="10253" width="22.42578125" style="7" customWidth="1"/>
    <col min="10254" max="10254" width="21.85546875" style="7" customWidth="1"/>
    <col min="10255" max="10497" width="11.42578125" style="7"/>
    <col min="10498" max="10498" width="6.42578125" style="7" customWidth="1"/>
    <col min="10499" max="10499" width="44.5703125" style="7" customWidth="1"/>
    <col min="10500" max="10500" width="53.5703125" style="7" customWidth="1"/>
    <col min="10501" max="10501" width="20.28515625" style="7" customWidth="1"/>
    <col min="10502" max="10502" width="15.5703125" style="7" customWidth="1"/>
    <col min="10503" max="10503" width="18.85546875" style="7" customWidth="1"/>
    <col min="10504" max="10504" width="20.85546875" style="7" customWidth="1"/>
    <col min="10505" max="10505" width="22.7109375" style="7" customWidth="1"/>
    <col min="10506" max="10506" width="22.140625" style="7" customWidth="1"/>
    <col min="10507" max="10507" width="18.5703125" style="7" customWidth="1"/>
    <col min="10508" max="10508" width="15" style="7" customWidth="1"/>
    <col min="10509" max="10509" width="22.42578125" style="7" customWidth="1"/>
    <col min="10510" max="10510" width="21.85546875" style="7" customWidth="1"/>
    <col min="10511" max="10753" width="11.42578125" style="7"/>
    <col min="10754" max="10754" width="6.42578125" style="7" customWidth="1"/>
    <col min="10755" max="10755" width="44.5703125" style="7" customWidth="1"/>
    <col min="10756" max="10756" width="53.5703125" style="7" customWidth="1"/>
    <col min="10757" max="10757" width="20.28515625" style="7" customWidth="1"/>
    <col min="10758" max="10758" width="15.5703125" style="7" customWidth="1"/>
    <col min="10759" max="10759" width="18.85546875" style="7" customWidth="1"/>
    <col min="10760" max="10760" width="20.85546875" style="7" customWidth="1"/>
    <col min="10761" max="10761" width="22.7109375" style="7" customWidth="1"/>
    <col min="10762" max="10762" width="22.140625" style="7" customWidth="1"/>
    <col min="10763" max="10763" width="18.5703125" style="7" customWidth="1"/>
    <col min="10764" max="10764" width="15" style="7" customWidth="1"/>
    <col min="10765" max="10765" width="22.42578125" style="7" customWidth="1"/>
    <col min="10766" max="10766" width="21.85546875" style="7" customWidth="1"/>
    <col min="10767" max="11009" width="11.42578125" style="7"/>
    <col min="11010" max="11010" width="6.42578125" style="7" customWidth="1"/>
    <col min="11011" max="11011" width="44.5703125" style="7" customWidth="1"/>
    <col min="11012" max="11012" width="53.5703125" style="7" customWidth="1"/>
    <col min="11013" max="11013" width="20.28515625" style="7" customWidth="1"/>
    <col min="11014" max="11014" width="15.5703125" style="7" customWidth="1"/>
    <col min="11015" max="11015" width="18.85546875" style="7" customWidth="1"/>
    <col min="11016" max="11016" width="20.85546875" style="7" customWidth="1"/>
    <col min="11017" max="11017" width="22.7109375" style="7" customWidth="1"/>
    <col min="11018" max="11018" width="22.140625" style="7" customWidth="1"/>
    <col min="11019" max="11019" width="18.5703125" style="7" customWidth="1"/>
    <col min="11020" max="11020" width="15" style="7" customWidth="1"/>
    <col min="11021" max="11021" width="22.42578125" style="7" customWidth="1"/>
    <col min="11022" max="11022" width="21.85546875" style="7" customWidth="1"/>
    <col min="11023" max="11265" width="11.42578125" style="7"/>
    <col min="11266" max="11266" width="6.42578125" style="7" customWidth="1"/>
    <col min="11267" max="11267" width="44.5703125" style="7" customWidth="1"/>
    <col min="11268" max="11268" width="53.5703125" style="7" customWidth="1"/>
    <col min="11269" max="11269" width="20.28515625" style="7" customWidth="1"/>
    <col min="11270" max="11270" width="15.5703125" style="7" customWidth="1"/>
    <col min="11271" max="11271" width="18.85546875" style="7" customWidth="1"/>
    <col min="11272" max="11272" width="20.85546875" style="7" customWidth="1"/>
    <col min="11273" max="11273" width="22.7109375" style="7" customWidth="1"/>
    <col min="11274" max="11274" width="22.140625" style="7" customWidth="1"/>
    <col min="11275" max="11275" width="18.5703125" style="7" customWidth="1"/>
    <col min="11276" max="11276" width="15" style="7" customWidth="1"/>
    <col min="11277" max="11277" width="22.42578125" style="7" customWidth="1"/>
    <col min="11278" max="11278" width="21.85546875" style="7" customWidth="1"/>
    <col min="11279" max="11521" width="11.42578125" style="7"/>
    <col min="11522" max="11522" width="6.42578125" style="7" customWidth="1"/>
    <col min="11523" max="11523" width="44.5703125" style="7" customWidth="1"/>
    <col min="11524" max="11524" width="53.5703125" style="7" customWidth="1"/>
    <col min="11525" max="11525" width="20.28515625" style="7" customWidth="1"/>
    <col min="11526" max="11526" width="15.5703125" style="7" customWidth="1"/>
    <col min="11527" max="11527" width="18.85546875" style="7" customWidth="1"/>
    <col min="11528" max="11528" width="20.85546875" style="7" customWidth="1"/>
    <col min="11529" max="11529" width="22.7109375" style="7" customWidth="1"/>
    <col min="11530" max="11530" width="22.140625" style="7" customWidth="1"/>
    <col min="11531" max="11531" width="18.5703125" style="7" customWidth="1"/>
    <col min="11532" max="11532" width="15" style="7" customWidth="1"/>
    <col min="11533" max="11533" width="22.42578125" style="7" customWidth="1"/>
    <col min="11534" max="11534" width="21.85546875" style="7" customWidth="1"/>
    <col min="11535" max="11777" width="11.42578125" style="7"/>
    <col min="11778" max="11778" width="6.42578125" style="7" customWidth="1"/>
    <col min="11779" max="11779" width="44.5703125" style="7" customWidth="1"/>
    <col min="11780" max="11780" width="53.5703125" style="7" customWidth="1"/>
    <col min="11781" max="11781" width="20.28515625" style="7" customWidth="1"/>
    <col min="11782" max="11782" width="15.5703125" style="7" customWidth="1"/>
    <col min="11783" max="11783" width="18.85546875" style="7" customWidth="1"/>
    <col min="11784" max="11784" width="20.85546875" style="7" customWidth="1"/>
    <col min="11785" max="11785" width="22.7109375" style="7" customWidth="1"/>
    <col min="11786" max="11786" width="22.140625" style="7" customWidth="1"/>
    <col min="11787" max="11787" width="18.5703125" style="7" customWidth="1"/>
    <col min="11788" max="11788" width="15" style="7" customWidth="1"/>
    <col min="11789" max="11789" width="22.42578125" style="7" customWidth="1"/>
    <col min="11790" max="11790" width="21.85546875" style="7" customWidth="1"/>
    <col min="11791" max="12033" width="11.42578125" style="7"/>
    <col min="12034" max="12034" width="6.42578125" style="7" customWidth="1"/>
    <col min="12035" max="12035" width="44.5703125" style="7" customWidth="1"/>
    <col min="12036" max="12036" width="53.5703125" style="7" customWidth="1"/>
    <col min="12037" max="12037" width="20.28515625" style="7" customWidth="1"/>
    <col min="12038" max="12038" width="15.5703125" style="7" customWidth="1"/>
    <col min="12039" max="12039" width="18.85546875" style="7" customWidth="1"/>
    <col min="12040" max="12040" width="20.85546875" style="7" customWidth="1"/>
    <col min="12041" max="12041" width="22.7109375" style="7" customWidth="1"/>
    <col min="12042" max="12042" width="22.140625" style="7" customWidth="1"/>
    <col min="12043" max="12043" width="18.5703125" style="7" customWidth="1"/>
    <col min="12044" max="12044" width="15" style="7" customWidth="1"/>
    <col min="12045" max="12045" width="22.42578125" style="7" customWidth="1"/>
    <col min="12046" max="12046" width="21.85546875" style="7" customWidth="1"/>
    <col min="12047" max="12289" width="11.42578125" style="7"/>
    <col min="12290" max="12290" width="6.42578125" style="7" customWidth="1"/>
    <col min="12291" max="12291" width="44.5703125" style="7" customWidth="1"/>
    <col min="12292" max="12292" width="53.5703125" style="7" customWidth="1"/>
    <col min="12293" max="12293" width="20.28515625" style="7" customWidth="1"/>
    <col min="12294" max="12294" width="15.5703125" style="7" customWidth="1"/>
    <col min="12295" max="12295" width="18.85546875" style="7" customWidth="1"/>
    <col min="12296" max="12296" width="20.85546875" style="7" customWidth="1"/>
    <col min="12297" max="12297" width="22.7109375" style="7" customWidth="1"/>
    <col min="12298" max="12298" width="22.140625" style="7" customWidth="1"/>
    <col min="12299" max="12299" width="18.5703125" style="7" customWidth="1"/>
    <col min="12300" max="12300" width="15" style="7" customWidth="1"/>
    <col min="12301" max="12301" width="22.42578125" style="7" customWidth="1"/>
    <col min="12302" max="12302" width="21.85546875" style="7" customWidth="1"/>
    <col min="12303" max="12545" width="11.42578125" style="7"/>
    <col min="12546" max="12546" width="6.42578125" style="7" customWidth="1"/>
    <col min="12547" max="12547" width="44.5703125" style="7" customWidth="1"/>
    <col min="12548" max="12548" width="53.5703125" style="7" customWidth="1"/>
    <col min="12549" max="12549" width="20.28515625" style="7" customWidth="1"/>
    <col min="12550" max="12550" width="15.5703125" style="7" customWidth="1"/>
    <col min="12551" max="12551" width="18.85546875" style="7" customWidth="1"/>
    <col min="12552" max="12552" width="20.85546875" style="7" customWidth="1"/>
    <col min="12553" max="12553" width="22.7109375" style="7" customWidth="1"/>
    <col min="12554" max="12554" width="22.140625" style="7" customWidth="1"/>
    <col min="12555" max="12555" width="18.5703125" style="7" customWidth="1"/>
    <col min="12556" max="12556" width="15" style="7" customWidth="1"/>
    <col min="12557" max="12557" width="22.42578125" style="7" customWidth="1"/>
    <col min="12558" max="12558" width="21.85546875" style="7" customWidth="1"/>
    <col min="12559" max="12801" width="11.42578125" style="7"/>
    <col min="12802" max="12802" width="6.42578125" style="7" customWidth="1"/>
    <col min="12803" max="12803" width="44.5703125" style="7" customWidth="1"/>
    <col min="12804" max="12804" width="53.5703125" style="7" customWidth="1"/>
    <col min="12805" max="12805" width="20.28515625" style="7" customWidth="1"/>
    <col min="12806" max="12806" width="15.5703125" style="7" customWidth="1"/>
    <col min="12807" max="12807" width="18.85546875" style="7" customWidth="1"/>
    <col min="12808" max="12808" width="20.85546875" style="7" customWidth="1"/>
    <col min="12809" max="12809" width="22.7109375" style="7" customWidth="1"/>
    <col min="12810" max="12810" width="22.140625" style="7" customWidth="1"/>
    <col min="12811" max="12811" width="18.5703125" style="7" customWidth="1"/>
    <col min="12812" max="12812" width="15" style="7" customWidth="1"/>
    <col min="12813" max="12813" width="22.42578125" style="7" customWidth="1"/>
    <col min="12814" max="12814" width="21.85546875" style="7" customWidth="1"/>
    <col min="12815" max="13057" width="11.42578125" style="7"/>
    <col min="13058" max="13058" width="6.42578125" style="7" customWidth="1"/>
    <col min="13059" max="13059" width="44.5703125" style="7" customWidth="1"/>
    <col min="13060" max="13060" width="53.5703125" style="7" customWidth="1"/>
    <col min="13061" max="13061" width="20.28515625" style="7" customWidth="1"/>
    <col min="13062" max="13062" width="15.5703125" style="7" customWidth="1"/>
    <col min="13063" max="13063" width="18.85546875" style="7" customWidth="1"/>
    <col min="13064" max="13064" width="20.85546875" style="7" customWidth="1"/>
    <col min="13065" max="13065" width="22.7109375" style="7" customWidth="1"/>
    <col min="13066" max="13066" width="22.140625" style="7" customWidth="1"/>
    <col min="13067" max="13067" width="18.5703125" style="7" customWidth="1"/>
    <col min="13068" max="13068" width="15" style="7" customWidth="1"/>
    <col min="13069" max="13069" width="22.42578125" style="7" customWidth="1"/>
    <col min="13070" max="13070" width="21.85546875" style="7" customWidth="1"/>
    <col min="13071" max="13313" width="11.42578125" style="7"/>
    <col min="13314" max="13314" width="6.42578125" style="7" customWidth="1"/>
    <col min="13315" max="13315" width="44.5703125" style="7" customWidth="1"/>
    <col min="13316" max="13316" width="53.5703125" style="7" customWidth="1"/>
    <col min="13317" max="13317" width="20.28515625" style="7" customWidth="1"/>
    <col min="13318" max="13318" width="15.5703125" style="7" customWidth="1"/>
    <col min="13319" max="13319" width="18.85546875" style="7" customWidth="1"/>
    <col min="13320" max="13320" width="20.85546875" style="7" customWidth="1"/>
    <col min="13321" max="13321" width="22.7109375" style="7" customWidth="1"/>
    <col min="13322" max="13322" width="22.140625" style="7" customWidth="1"/>
    <col min="13323" max="13323" width="18.5703125" style="7" customWidth="1"/>
    <col min="13324" max="13324" width="15" style="7" customWidth="1"/>
    <col min="13325" max="13325" width="22.42578125" style="7" customWidth="1"/>
    <col min="13326" max="13326" width="21.85546875" style="7" customWidth="1"/>
    <col min="13327" max="13569" width="11.42578125" style="7"/>
    <col min="13570" max="13570" width="6.42578125" style="7" customWidth="1"/>
    <col min="13571" max="13571" width="44.5703125" style="7" customWidth="1"/>
    <col min="13572" max="13572" width="53.5703125" style="7" customWidth="1"/>
    <col min="13573" max="13573" width="20.28515625" style="7" customWidth="1"/>
    <col min="13574" max="13574" width="15.5703125" style="7" customWidth="1"/>
    <col min="13575" max="13575" width="18.85546875" style="7" customWidth="1"/>
    <col min="13576" max="13576" width="20.85546875" style="7" customWidth="1"/>
    <col min="13577" max="13577" width="22.7109375" style="7" customWidth="1"/>
    <col min="13578" max="13578" width="22.140625" style="7" customWidth="1"/>
    <col min="13579" max="13579" width="18.5703125" style="7" customWidth="1"/>
    <col min="13580" max="13580" width="15" style="7" customWidth="1"/>
    <col min="13581" max="13581" width="22.42578125" style="7" customWidth="1"/>
    <col min="13582" max="13582" width="21.85546875" style="7" customWidth="1"/>
    <col min="13583" max="13825" width="11.42578125" style="7"/>
    <col min="13826" max="13826" width="6.42578125" style="7" customWidth="1"/>
    <col min="13827" max="13827" width="44.5703125" style="7" customWidth="1"/>
    <col min="13828" max="13828" width="53.5703125" style="7" customWidth="1"/>
    <col min="13829" max="13829" width="20.28515625" style="7" customWidth="1"/>
    <col min="13830" max="13830" width="15.5703125" style="7" customWidth="1"/>
    <col min="13831" max="13831" width="18.85546875" style="7" customWidth="1"/>
    <col min="13832" max="13832" width="20.85546875" style="7" customWidth="1"/>
    <col min="13833" max="13833" width="22.7109375" style="7" customWidth="1"/>
    <col min="13834" max="13834" width="22.140625" style="7" customWidth="1"/>
    <col min="13835" max="13835" width="18.5703125" style="7" customWidth="1"/>
    <col min="13836" max="13836" width="15" style="7" customWidth="1"/>
    <col min="13837" max="13837" width="22.42578125" style="7" customWidth="1"/>
    <col min="13838" max="13838" width="21.85546875" style="7" customWidth="1"/>
    <col min="13839" max="14081" width="11.42578125" style="7"/>
    <col min="14082" max="14082" width="6.42578125" style="7" customWidth="1"/>
    <col min="14083" max="14083" width="44.5703125" style="7" customWidth="1"/>
    <col min="14084" max="14084" width="53.5703125" style="7" customWidth="1"/>
    <col min="14085" max="14085" width="20.28515625" style="7" customWidth="1"/>
    <col min="14086" max="14086" width="15.5703125" style="7" customWidth="1"/>
    <col min="14087" max="14087" width="18.85546875" style="7" customWidth="1"/>
    <col min="14088" max="14088" width="20.85546875" style="7" customWidth="1"/>
    <col min="14089" max="14089" width="22.7109375" style="7" customWidth="1"/>
    <col min="14090" max="14090" width="22.140625" style="7" customWidth="1"/>
    <col min="14091" max="14091" width="18.5703125" style="7" customWidth="1"/>
    <col min="14092" max="14092" width="15" style="7" customWidth="1"/>
    <col min="14093" max="14093" width="22.42578125" style="7" customWidth="1"/>
    <col min="14094" max="14094" width="21.85546875" style="7" customWidth="1"/>
    <col min="14095" max="14337" width="11.42578125" style="7"/>
    <col min="14338" max="14338" width="6.42578125" style="7" customWidth="1"/>
    <col min="14339" max="14339" width="44.5703125" style="7" customWidth="1"/>
    <col min="14340" max="14340" width="53.5703125" style="7" customWidth="1"/>
    <col min="14341" max="14341" width="20.28515625" style="7" customWidth="1"/>
    <col min="14342" max="14342" width="15.5703125" style="7" customWidth="1"/>
    <col min="14343" max="14343" width="18.85546875" style="7" customWidth="1"/>
    <col min="14344" max="14344" width="20.85546875" style="7" customWidth="1"/>
    <col min="14345" max="14345" width="22.7109375" style="7" customWidth="1"/>
    <col min="14346" max="14346" width="22.140625" style="7" customWidth="1"/>
    <col min="14347" max="14347" width="18.5703125" style="7" customWidth="1"/>
    <col min="14348" max="14348" width="15" style="7" customWidth="1"/>
    <col min="14349" max="14349" width="22.42578125" style="7" customWidth="1"/>
    <col min="14350" max="14350" width="21.85546875" style="7" customWidth="1"/>
    <col min="14351" max="14593" width="11.42578125" style="7"/>
    <col min="14594" max="14594" width="6.42578125" style="7" customWidth="1"/>
    <col min="14595" max="14595" width="44.5703125" style="7" customWidth="1"/>
    <col min="14596" max="14596" width="53.5703125" style="7" customWidth="1"/>
    <col min="14597" max="14597" width="20.28515625" style="7" customWidth="1"/>
    <col min="14598" max="14598" width="15.5703125" style="7" customWidth="1"/>
    <col min="14599" max="14599" width="18.85546875" style="7" customWidth="1"/>
    <col min="14600" max="14600" width="20.85546875" style="7" customWidth="1"/>
    <col min="14601" max="14601" width="22.7109375" style="7" customWidth="1"/>
    <col min="14602" max="14602" width="22.140625" style="7" customWidth="1"/>
    <col min="14603" max="14603" width="18.5703125" style="7" customWidth="1"/>
    <col min="14604" max="14604" width="15" style="7" customWidth="1"/>
    <col min="14605" max="14605" width="22.42578125" style="7" customWidth="1"/>
    <col min="14606" max="14606" width="21.85546875" style="7" customWidth="1"/>
    <col min="14607" max="14849" width="11.42578125" style="7"/>
    <col min="14850" max="14850" width="6.42578125" style="7" customWidth="1"/>
    <col min="14851" max="14851" width="44.5703125" style="7" customWidth="1"/>
    <col min="14852" max="14852" width="53.5703125" style="7" customWidth="1"/>
    <col min="14853" max="14853" width="20.28515625" style="7" customWidth="1"/>
    <col min="14854" max="14854" width="15.5703125" style="7" customWidth="1"/>
    <col min="14855" max="14855" width="18.85546875" style="7" customWidth="1"/>
    <col min="14856" max="14856" width="20.85546875" style="7" customWidth="1"/>
    <col min="14857" max="14857" width="22.7109375" style="7" customWidth="1"/>
    <col min="14858" max="14858" width="22.140625" style="7" customWidth="1"/>
    <col min="14859" max="14859" width="18.5703125" style="7" customWidth="1"/>
    <col min="14860" max="14860" width="15" style="7" customWidth="1"/>
    <col min="14861" max="14861" width="22.42578125" style="7" customWidth="1"/>
    <col min="14862" max="14862" width="21.85546875" style="7" customWidth="1"/>
    <col min="14863" max="15105" width="11.42578125" style="7"/>
    <col min="15106" max="15106" width="6.42578125" style="7" customWidth="1"/>
    <col min="15107" max="15107" width="44.5703125" style="7" customWidth="1"/>
    <col min="15108" max="15108" width="53.5703125" style="7" customWidth="1"/>
    <col min="15109" max="15109" width="20.28515625" style="7" customWidth="1"/>
    <col min="15110" max="15110" width="15.5703125" style="7" customWidth="1"/>
    <col min="15111" max="15111" width="18.85546875" style="7" customWidth="1"/>
    <col min="15112" max="15112" width="20.85546875" style="7" customWidth="1"/>
    <col min="15113" max="15113" width="22.7109375" style="7" customWidth="1"/>
    <col min="15114" max="15114" width="22.140625" style="7" customWidth="1"/>
    <col min="15115" max="15115" width="18.5703125" style="7" customWidth="1"/>
    <col min="15116" max="15116" width="15" style="7" customWidth="1"/>
    <col min="15117" max="15117" width="22.42578125" style="7" customWidth="1"/>
    <col min="15118" max="15118" width="21.85546875" style="7" customWidth="1"/>
    <col min="15119" max="15361" width="11.42578125" style="7"/>
    <col min="15362" max="15362" width="6.42578125" style="7" customWidth="1"/>
    <col min="15363" max="15363" width="44.5703125" style="7" customWidth="1"/>
    <col min="15364" max="15364" width="53.5703125" style="7" customWidth="1"/>
    <col min="15365" max="15365" width="20.28515625" style="7" customWidth="1"/>
    <col min="15366" max="15366" width="15.5703125" style="7" customWidth="1"/>
    <col min="15367" max="15367" width="18.85546875" style="7" customWidth="1"/>
    <col min="15368" max="15368" width="20.85546875" style="7" customWidth="1"/>
    <col min="15369" max="15369" width="22.7109375" style="7" customWidth="1"/>
    <col min="15370" max="15370" width="22.140625" style="7" customWidth="1"/>
    <col min="15371" max="15371" width="18.5703125" style="7" customWidth="1"/>
    <col min="15372" max="15372" width="15" style="7" customWidth="1"/>
    <col min="15373" max="15373" width="22.42578125" style="7" customWidth="1"/>
    <col min="15374" max="15374" width="21.85546875" style="7" customWidth="1"/>
    <col min="15375" max="15617" width="11.42578125" style="7"/>
    <col min="15618" max="15618" width="6.42578125" style="7" customWidth="1"/>
    <col min="15619" max="15619" width="44.5703125" style="7" customWidth="1"/>
    <col min="15620" max="15620" width="53.5703125" style="7" customWidth="1"/>
    <col min="15621" max="15621" width="20.28515625" style="7" customWidth="1"/>
    <col min="15622" max="15622" width="15.5703125" style="7" customWidth="1"/>
    <col min="15623" max="15623" width="18.85546875" style="7" customWidth="1"/>
    <col min="15624" max="15624" width="20.85546875" style="7" customWidth="1"/>
    <col min="15625" max="15625" width="22.7109375" style="7" customWidth="1"/>
    <col min="15626" max="15626" width="22.140625" style="7" customWidth="1"/>
    <col min="15627" max="15627" width="18.5703125" style="7" customWidth="1"/>
    <col min="15628" max="15628" width="15" style="7" customWidth="1"/>
    <col min="15629" max="15629" width="22.42578125" style="7" customWidth="1"/>
    <col min="15630" max="15630" width="21.85546875" style="7" customWidth="1"/>
    <col min="15631" max="15873" width="11.42578125" style="7"/>
    <col min="15874" max="15874" width="6.42578125" style="7" customWidth="1"/>
    <col min="15875" max="15875" width="44.5703125" style="7" customWidth="1"/>
    <col min="15876" max="15876" width="53.5703125" style="7" customWidth="1"/>
    <col min="15877" max="15877" width="20.28515625" style="7" customWidth="1"/>
    <col min="15878" max="15878" width="15.5703125" style="7" customWidth="1"/>
    <col min="15879" max="15879" width="18.85546875" style="7" customWidth="1"/>
    <col min="15880" max="15880" width="20.85546875" style="7" customWidth="1"/>
    <col min="15881" max="15881" width="22.7109375" style="7" customWidth="1"/>
    <col min="15882" max="15882" width="22.140625" style="7" customWidth="1"/>
    <col min="15883" max="15883" width="18.5703125" style="7" customWidth="1"/>
    <col min="15884" max="15884" width="15" style="7" customWidth="1"/>
    <col min="15885" max="15885" width="22.42578125" style="7" customWidth="1"/>
    <col min="15886" max="15886" width="21.85546875" style="7" customWidth="1"/>
    <col min="15887" max="16129" width="11.42578125" style="7"/>
    <col min="16130" max="16130" width="6.42578125" style="7" customWidth="1"/>
    <col min="16131" max="16131" width="44.5703125" style="7" customWidth="1"/>
    <col min="16132" max="16132" width="53.5703125" style="7" customWidth="1"/>
    <col min="16133" max="16133" width="20.28515625" style="7" customWidth="1"/>
    <col min="16134" max="16134" width="15.5703125" style="7" customWidth="1"/>
    <col min="16135" max="16135" width="18.85546875" style="7" customWidth="1"/>
    <col min="16136" max="16136" width="20.85546875" style="7" customWidth="1"/>
    <col min="16137" max="16137" width="22.7109375" style="7" customWidth="1"/>
    <col min="16138" max="16138" width="22.140625" style="7" customWidth="1"/>
    <col min="16139" max="16139" width="18.5703125" style="7" customWidth="1"/>
    <col min="16140" max="16140" width="15" style="7" customWidth="1"/>
    <col min="16141" max="16141" width="22.42578125" style="7" customWidth="1"/>
    <col min="16142" max="16142" width="21.85546875" style="7" customWidth="1"/>
    <col min="16143" max="16384" width="11.42578125" style="7"/>
  </cols>
  <sheetData>
    <row r="1" spans="1:17" s="1" customFormat="1" x14ac:dyDescent="0.2"/>
    <row r="2" spans="1:17" s="1" customFormat="1" ht="15.75" x14ac:dyDescent="0.25">
      <c r="A2" s="2" t="s">
        <v>817</v>
      </c>
      <c r="B2" s="3"/>
    </row>
    <row r="3" spans="1:17" s="1" customFormat="1" ht="15" x14ac:dyDescent="0.25">
      <c r="A3" s="3"/>
      <c r="B3" s="3"/>
    </row>
    <row r="4" spans="1:17" s="1" customFormat="1" ht="23.25" customHeight="1" x14ac:dyDescent="0.25">
      <c r="A4" s="4" t="s">
        <v>699</v>
      </c>
      <c r="B4" s="3"/>
    </row>
    <row r="5" spans="1:17" s="1" customFormat="1" ht="15" x14ac:dyDescent="0.25">
      <c r="A5" s="5" t="s">
        <v>1231</v>
      </c>
      <c r="B5" s="3"/>
    </row>
    <row r="6" spans="1:17" s="1" customFormat="1" ht="15" x14ac:dyDescent="0.25">
      <c r="A6" s="5" t="s">
        <v>700</v>
      </c>
      <c r="B6" s="6" t="s">
        <v>818</v>
      </c>
    </row>
    <row r="7" spans="1:17" s="1" customFormat="1" ht="15" x14ac:dyDescent="0.25">
      <c r="A7" s="3"/>
      <c r="B7" s="6" t="s">
        <v>819</v>
      </c>
    </row>
    <row r="8" spans="1:17" s="1" customFormat="1" ht="15" x14ac:dyDescent="0.25">
      <c r="A8" s="3"/>
      <c r="B8" s="6" t="s">
        <v>820</v>
      </c>
    </row>
    <row r="9" spans="1:17" s="1" customFormat="1" ht="15" x14ac:dyDescent="0.25">
      <c r="A9" s="3"/>
      <c r="B9" s="6" t="s">
        <v>1192</v>
      </c>
    </row>
    <row r="10" spans="1:17" x14ac:dyDescent="0.2"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7" ht="19.5" customHeight="1" thickBot="1" x14ac:dyDescent="0.25">
      <c r="B11" s="9">
        <v>1</v>
      </c>
      <c r="C11" s="9">
        <v>2</v>
      </c>
      <c r="D11" s="9">
        <v>3</v>
      </c>
      <c r="E11" s="9">
        <v>4</v>
      </c>
      <c r="F11" s="9">
        <v>5</v>
      </c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9">
        <v>11</v>
      </c>
      <c r="M11" s="9">
        <v>12</v>
      </c>
      <c r="N11" s="9">
        <v>13</v>
      </c>
    </row>
    <row r="12" spans="1:17" ht="20.100000000000001" customHeight="1" x14ac:dyDescent="0.2">
      <c r="B12" s="290" t="s">
        <v>92</v>
      </c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2"/>
    </row>
    <row r="13" spans="1:17" s="10" customFormat="1" ht="20.100000000000001" customHeight="1" thickBot="1" x14ac:dyDescent="0.3">
      <c r="B13" s="293" t="s">
        <v>667</v>
      </c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5"/>
    </row>
    <row r="14" spans="1:17" s="10" customFormat="1" ht="26.25" customHeight="1" thickBot="1" x14ac:dyDescent="0.3">
      <c r="B14" s="364" t="s">
        <v>668</v>
      </c>
      <c r="C14" s="364" t="s">
        <v>669</v>
      </c>
      <c r="D14" s="364" t="s">
        <v>670</v>
      </c>
      <c r="E14" s="364"/>
      <c r="F14" s="364"/>
      <c r="G14" s="364"/>
      <c r="H14" s="364"/>
      <c r="I14" s="364"/>
      <c r="J14" s="364" t="s">
        <v>671</v>
      </c>
      <c r="K14" s="364"/>
      <c r="L14" s="364"/>
      <c r="M14" s="364"/>
      <c r="N14" s="364" t="s">
        <v>672</v>
      </c>
    </row>
    <row r="15" spans="1:17" s="10" customFormat="1" ht="43.5" customHeight="1" thickBot="1" x14ac:dyDescent="0.3">
      <c r="B15" s="364"/>
      <c r="C15" s="364"/>
      <c r="D15" s="11" t="s">
        <v>659</v>
      </c>
      <c r="E15" s="11" t="s">
        <v>660</v>
      </c>
      <c r="F15" s="11" t="s">
        <v>661</v>
      </c>
      <c r="G15" s="11" t="s">
        <v>313</v>
      </c>
      <c r="H15" s="11" t="s">
        <v>662</v>
      </c>
      <c r="I15" s="11" t="s">
        <v>588</v>
      </c>
      <c r="J15" s="11" t="s">
        <v>663</v>
      </c>
      <c r="K15" s="11" t="s">
        <v>664</v>
      </c>
      <c r="L15" s="11" t="s">
        <v>665</v>
      </c>
      <c r="M15" s="11" t="s">
        <v>666</v>
      </c>
      <c r="N15" s="364"/>
    </row>
    <row r="16" spans="1:17" s="10" customFormat="1" ht="26.25" customHeight="1" x14ac:dyDescent="0.25">
      <c r="B16" s="12" t="s">
        <v>673</v>
      </c>
      <c r="C16" s="12" t="s">
        <v>674</v>
      </c>
      <c r="D16" s="13">
        <v>26771</v>
      </c>
      <c r="E16" s="13">
        <v>0</v>
      </c>
      <c r="F16" s="13">
        <v>2155.8000000000002</v>
      </c>
      <c r="G16" s="13">
        <v>0</v>
      </c>
      <c r="H16" s="13">
        <v>0</v>
      </c>
      <c r="I16" s="13">
        <v>28926.799999999999</v>
      </c>
      <c r="J16" s="13">
        <v>4986.93</v>
      </c>
      <c r="K16" s="13">
        <v>3507.37</v>
      </c>
      <c r="L16" s="13">
        <v>0</v>
      </c>
      <c r="M16" s="13">
        <v>8494.2999999999993</v>
      </c>
      <c r="N16" s="13">
        <v>20432.5</v>
      </c>
      <c r="O16" s="192" t="str">
        <f>""""&amp;B16&amp;""""&amp;"|"&amp;""""&amp;C16&amp;""""&amp;"|"&amp;""""&amp;D16&amp;""""&amp;"|"&amp;""""&amp;E16&amp;""""&amp;"|"&amp;""""&amp;F16&amp;""""&amp;"|"&amp;""""&amp;G16&amp;""""&amp;"|"&amp;""""&amp;H16&amp;""""&amp;"|"&amp;""""&amp;I16&amp;""""&amp;"|"&amp;""""&amp;J16&amp;""""&amp;"|"&amp;""""&amp;K16&amp;""""&amp;"|"&amp;""""&amp;L16&amp;""""&amp;"|"&amp;""""&amp;M16&amp;""""&amp;"|"&amp;""""&amp;N16&amp;""""</f>
        <v>"Navarro Soto David"|"Titular de la Unidad De Asuntos Jurídicos"|"26771"|"0"|"2155.8"|"0"|"0"|"28926.8"|"4986.93"|"3507.37"|"0"|"8494.3"|"20432.5"</v>
      </c>
      <c r="P16" s="14"/>
      <c r="Q16" s="14"/>
    </row>
    <row r="17" spans="1:17" s="10" customFormat="1" ht="26.25" customHeight="1" x14ac:dyDescent="0.25">
      <c r="B17" s="15" t="s">
        <v>675</v>
      </c>
      <c r="C17" s="15" t="s">
        <v>676</v>
      </c>
      <c r="D17" s="16">
        <v>26771</v>
      </c>
      <c r="E17" s="16">
        <v>0</v>
      </c>
      <c r="F17" s="16">
        <v>2155.8000000000002</v>
      </c>
      <c r="G17" s="16">
        <v>0</v>
      </c>
      <c r="H17" s="16">
        <v>0</v>
      </c>
      <c r="I17" s="16">
        <v>28926.799999999999</v>
      </c>
      <c r="J17" s="16">
        <v>4986.93</v>
      </c>
      <c r="K17" s="16">
        <v>3507.37</v>
      </c>
      <c r="L17" s="16">
        <v>0</v>
      </c>
      <c r="M17" s="16">
        <v>8494.2999999999993</v>
      </c>
      <c r="N17" s="16">
        <v>20432.5</v>
      </c>
      <c r="O17" s="192" t="str">
        <f t="shared" ref="O17:O22" si="0">""""&amp;B17&amp;""""&amp;"|"&amp;""""&amp;C17&amp;""""&amp;"|"&amp;""""&amp;D17&amp;""""&amp;"|"&amp;""""&amp;E17&amp;""""&amp;"|"&amp;""""&amp;F17&amp;""""&amp;"|"&amp;""""&amp;G17&amp;""""&amp;"|"&amp;""""&amp;H17&amp;""""&amp;"|"&amp;""""&amp;I17&amp;""""&amp;"|"&amp;""""&amp;J17&amp;""""&amp;"|"&amp;""""&amp;K17&amp;""""&amp;"|"&amp;""""&amp;L17&amp;""""&amp;"|"&amp;""""&amp;M17&amp;""""&amp;"|"&amp;""""&amp;N17&amp;""""</f>
        <v>"Rivera Garza Magaly"|"Gerente de Operación"|"26771"|"0"|"2155.8"|"0"|"0"|"28926.8"|"4986.93"|"3507.37"|"0"|"8494.3"|"20432.5"</v>
      </c>
      <c r="P17" s="14"/>
      <c r="Q17" s="14"/>
    </row>
    <row r="18" spans="1:17" s="10" customFormat="1" ht="26.25" customHeight="1" x14ac:dyDescent="0.25">
      <c r="B18" s="15" t="s">
        <v>677</v>
      </c>
      <c r="C18" s="15" t="s">
        <v>678</v>
      </c>
      <c r="D18" s="16">
        <v>26771</v>
      </c>
      <c r="E18" s="16">
        <v>0</v>
      </c>
      <c r="F18" s="16">
        <v>2155.8000000000002</v>
      </c>
      <c r="G18" s="16">
        <v>0</v>
      </c>
      <c r="H18" s="16">
        <v>0</v>
      </c>
      <c r="I18" s="16">
        <v>28926.799999999999</v>
      </c>
      <c r="J18" s="16">
        <v>4986.93</v>
      </c>
      <c r="K18" s="16">
        <v>3507.37</v>
      </c>
      <c r="L18" s="16">
        <v>0</v>
      </c>
      <c r="M18" s="16">
        <v>8494.2999999999993</v>
      </c>
      <c r="N18" s="16">
        <v>20432.5</v>
      </c>
      <c r="O18" s="192" t="str">
        <f t="shared" si="0"/>
        <v>"Aguilar Corona Luis Rodrigo"|"Titular de la Unidad de Proyectos"|"26771"|"0"|"2155.8"|"0"|"0"|"28926.8"|"4986.93"|"3507.37"|"0"|"8494.3"|"20432.5"</v>
      </c>
      <c r="P18" s="14"/>
      <c r="Q18" s="14"/>
    </row>
    <row r="19" spans="1:17" s="10" customFormat="1" ht="26.25" customHeight="1" x14ac:dyDescent="0.25">
      <c r="B19" s="15" t="s">
        <v>679</v>
      </c>
      <c r="C19" s="15" t="s">
        <v>680</v>
      </c>
      <c r="D19" s="16">
        <v>20436</v>
      </c>
      <c r="E19" s="16">
        <v>0</v>
      </c>
      <c r="F19" s="16">
        <v>268.7</v>
      </c>
      <c r="G19" s="16">
        <v>0</v>
      </c>
      <c r="H19" s="16">
        <v>0</v>
      </c>
      <c r="I19" s="16">
        <v>20704.7</v>
      </c>
      <c r="J19" s="16">
        <v>3129.07</v>
      </c>
      <c r="K19" s="16">
        <v>2510.44</v>
      </c>
      <c r="L19" s="16">
        <v>0</v>
      </c>
      <c r="M19" s="16">
        <v>5639.51</v>
      </c>
      <c r="N19" s="16">
        <v>15065.19</v>
      </c>
      <c r="O19" s="192" t="str">
        <f t="shared" si="0"/>
        <v>"Careaga Chantes Gloria"|"Titular del Departamento Técnico"|"20436"|"0"|"268.7"|"0"|"0"|"20704.7"|"3129.07"|"2510.44"|"0"|"5639.51"|"15065.19"</v>
      </c>
      <c r="P19" s="14"/>
      <c r="Q19" s="14"/>
    </row>
    <row r="20" spans="1:17" s="10" customFormat="1" ht="26.25" customHeight="1" x14ac:dyDescent="0.25">
      <c r="B20" s="15" t="s">
        <v>681</v>
      </c>
      <c r="C20" s="15" t="s">
        <v>682</v>
      </c>
      <c r="D20" s="16">
        <v>26771</v>
      </c>
      <c r="E20" s="16">
        <v>0</v>
      </c>
      <c r="F20" s="16">
        <v>2155.8000000000002</v>
      </c>
      <c r="G20" s="16">
        <v>0</v>
      </c>
      <c r="H20" s="16">
        <v>0</v>
      </c>
      <c r="I20" s="16">
        <v>28926.799999999999</v>
      </c>
      <c r="J20" s="16">
        <v>4986.93</v>
      </c>
      <c r="K20" s="16">
        <v>3507.37</v>
      </c>
      <c r="L20" s="16">
        <v>0</v>
      </c>
      <c r="M20" s="16">
        <v>8494.2999999999993</v>
      </c>
      <c r="N20" s="16">
        <v>20432.5</v>
      </c>
      <c r="O20" s="192" t="str">
        <f t="shared" si="0"/>
        <v>"Hernandez Martínez Juan Carlos"|"Gerente de Tesorería"|"26771"|"0"|"2155.8"|"0"|"0"|"28926.8"|"4986.93"|"3507.37"|"0"|"8494.3"|"20432.5"</v>
      </c>
      <c r="P20" s="14"/>
      <c r="Q20" s="14"/>
    </row>
    <row r="21" spans="1:17" s="10" customFormat="1" ht="26.25" customHeight="1" x14ac:dyDescent="0.25">
      <c r="B21" s="15" t="s">
        <v>683</v>
      </c>
      <c r="C21" s="15" t="s">
        <v>684</v>
      </c>
      <c r="D21" s="16">
        <v>20436</v>
      </c>
      <c r="E21" s="16">
        <v>0</v>
      </c>
      <c r="F21" s="16">
        <v>268.7</v>
      </c>
      <c r="G21" s="16">
        <v>0</v>
      </c>
      <c r="H21" s="16">
        <v>0</v>
      </c>
      <c r="I21" s="16">
        <v>20704.7</v>
      </c>
      <c r="J21" s="16">
        <v>3129.07</v>
      </c>
      <c r="K21" s="16">
        <v>2510.44</v>
      </c>
      <c r="L21" s="16">
        <v>0</v>
      </c>
      <c r="M21" s="16">
        <v>5639.51</v>
      </c>
      <c r="N21" s="16">
        <v>15065.19</v>
      </c>
      <c r="O21" s="192" t="str">
        <f t="shared" si="0"/>
        <v>"Estrada González Arturo Ismael"|"Titular del Departamento de Contabilidad"|"20436"|"0"|"268.7"|"0"|"0"|"20704.7"|"3129.07"|"2510.44"|"0"|"5639.51"|"15065.19"</v>
      </c>
      <c r="P21" s="14"/>
      <c r="Q21" s="14"/>
    </row>
    <row r="22" spans="1:17" s="10" customFormat="1" ht="24" customHeight="1" thickBot="1" x14ac:dyDescent="0.3">
      <c r="B22" s="17" t="s">
        <v>88</v>
      </c>
      <c r="C22" s="17" t="s">
        <v>88</v>
      </c>
      <c r="D22" s="18" t="s">
        <v>88</v>
      </c>
      <c r="E22" s="18" t="s">
        <v>88</v>
      </c>
      <c r="F22" s="18" t="s">
        <v>88</v>
      </c>
      <c r="G22" s="18" t="s">
        <v>88</v>
      </c>
      <c r="H22" s="18" t="s">
        <v>88</v>
      </c>
      <c r="I22" s="18" t="s">
        <v>88</v>
      </c>
      <c r="J22" s="18" t="s">
        <v>88</v>
      </c>
      <c r="K22" s="18" t="s">
        <v>88</v>
      </c>
      <c r="L22" s="18" t="s">
        <v>88</v>
      </c>
      <c r="M22" s="18" t="s">
        <v>88</v>
      </c>
      <c r="N22" s="18" t="s">
        <v>88</v>
      </c>
      <c r="O22" s="192" t="str">
        <f t="shared" si="0"/>
        <v>"…"|"…"|"…"|"…"|"…"|"…"|"…"|"…"|"…"|"…"|"…"|"…"|"…"</v>
      </c>
    </row>
    <row r="23" spans="1:17" s="3" customFormat="1" ht="15" x14ac:dyDescent="0.25"/>
    <row r="24" spans="1:17" s="3" customFormat="1" ht="35.1" customHeight="1" thickBot="1" x14ac:dyDescent="0.3">
      <c r="A24" s="19" t="s">
        <v>701</v>
      </c>
      <c r="B24" s="19">
        <v>1</v>
      </c>
      <c r="C24" s="19">
        <v>2</v>
      </c>
      <c r="D24" s="19">
        <v>3</v>
      </c>
      <c r="E24" s="19">
        <v>3</v>
      </c>
      <c r="F24" s="19">
        <v>3</v>
      </c>
      <c r="G24" s="19">
        <v>3</v>
      </c>
      <c r="H24" s="19">
        <v>3</v>
      </c>
      <c r="I24" s="19">
        <v>3</v>
      </c>
      <c r="J24" s="19">
        <v>3</v>
      </c>
      <c r="K24" s="19">
        <v>3</v>
      </c>
      <c r="L24" s="19">
        <v>3</v>
      </c>
      <c r="M24" s="19">
        <v>3</v>
      </c>
      <c r="N24" s="19">
        <v>3</v>
      </c>
    </row>
    <row r="25" spans="1:17" s="3" customFormat="1" ht="78" customHeight="1" x14ac:dyDescent="0.25">
      <c r="A25" s="20" t="s">
        <v>745</v>
      </c>
      <c r="B25" s="21" t="s">
        <v>733</v>
      </c>
      <c r="C25" s="21" t="s">
        <v>733</v>
      </c>
      <c r="D25" s="22" t="s">
        <v>747</v>
      </c>
      <c r="E25" s="22" t="s">
        <v>747</v>
      </c>
      <c r="F25" s="22" t="s">
        <v>747</v>
      </c>
      <c r="G25" s="22" t="s">
        <v>747</v>
      </c>
      <c r="H25" s="22" t="s">
        <v>747</v>
      </c>
      <c r="I25" s="22" t="s">
        <v>747</v>
      </c>
      <c r="J25" s="22" t="s">
        <v>747</v>
      </c>
      <c r="K25" s="22" t="s">
        <v>747</v>
      </c>
      <c r="L25" s="22" t="s">
        <v>747</v>
      </c>
      <c r="M25" s="22" t="s">
        <v>747</v>
      </c>
      <c r="N25" s="22" t="s">
        <v>747</v>
      </c>
    </row>
    <row r="26" spans="1:17" s="3" customFormat="1" ht="37.5" customHeight="1" x14ac:dyDescent="0.25">
      <c r="A26" s="23" t="s">
        <v>704</v>
      </c>
      <c r="B26" s="24" t="s">
        <v>705</v>
      </c>
      <c r="C26" s="24" t="s">
        <v>705</v>
      </c>
      <c r="D26" s="24" t="s">
        <v>706</v>
      </c>
      <c r="E26" s="24" t="s">
        <v>706</v>
      </c>
      <c r="F26" s="24" t="s">
        <v>706</v>
      </c>
      <c r="G26" s="24" t="s">
        <v>706</v>
      </c>
      <c r="H26" s="24" t="s">
        <v>706</v>
      </c>
      <c r="I26" s="24" t="s">
        <v>706</v>
      </c>
      <c r="J26" s="24" t="s">
        <v>706</v>
      </c>
      <c r="K26" s="24" t="s">
        <v>706</v>
      </c>
      <c r="L26" s="24" t="s">
        <v>706</v>
      </c>
      <c r="M26" s="24" t="s">
        <v>706</v>
      </c>
      <c r="N26" s="24" t="s">
        <v>706</v>
      </c>
    </row>
    <row r="27" spans="1:17" s="3" customFormat="1" ht="111.75" customHeight="1" thickBot="1" x14ac:dyDescent="0.3">
      <c r="A27" s="25" t="s">
        <v>707</v>
      </c>
      <c r="B27" s="26" t="s">
        <v>767</v>
      </c>
      <c r="C27" s="27" t="s">
        <v>821</v>
      </c>
      <c r="D27" s="27" t="s">
        <v>822</v>
      </c>
      <c r="E27" s="27" t="s">
        <v>823</v>
      </c>
      <c r="F27" s="27" t="s">
        <v>824</v>
      </c>
      <c r="G27" s="27" t="s">
        <v>825</v>
      </c>
      <c r="H27" s="27" t="s">
        <v>826</v>
      </c>
      <c r="I27" s="27" t="s">
        <v>827</v>
      </c>
      <c r="J27" s="27" t="s">
        <v>828</v>
      </c>
      <c r="K27" s="27" t="s">
        <v>829</v>
      </c>
      <c r="L27" s="27" t="s">
        <v>830</v>
      </c>
      <c r="M27" s="27" t="s">
        <v>831</v>
      </c>
      <c r="N27" s="27" t="s">
        <v>832</v>
      </c>
    </row>
    <row r="28" spans="1:17" s="3" customFormat="1" ht="15.75" thickBot="1" x14ac:dyDescent="0.3"/>
    <row r="29" spans="1:17" s="3" customFormat="1" ht="29.25" customHeight="1" thickBot="1" x14ac:dyDescent="0.3">
      <c r="A29" s="300" t="s">
        <v>709</v>
      </c>
      <c r="B29" s="300"/>
      <c r="C29" s="300"/>
      <c r="D29" s="300"/>
      <c r="E29" s="300"/>
      <c r="F29" s="300"/>
      <c r="G29" s="300"/>
    </row>
    <row r="30" spans="1:17" s="3" customFormat="1" ht="28.5" customHeight="1" x14ac:dyDescent="0.25">
      <c r="A30" s="336" t="s">
        <v>713</v>
      </c>
      <c r="B30" s="338" t="s">
        <v>710</v>
      </c>
      <c r="C30" s="338"/>
      <c r="D30" s="338"/>
      <c r="E30" s="338"/>
      <c r="F30" s="338"/>
      <c r="G30" s="338"/>
    </row>
    <row r="31" spans="1:17" s="3" customFormat="1" ht="28.5" customHeight="1" x14ac:dyDescent="0.25">
      <c r="A31" s="337"/>
      <c r="B31" s="339" t="s">
        <v>743</v>
      </c>
      <c r="C31" s="339"/>
      <c r="D31" s="339"/>
      <c r="E31" s="339"/>
      <c r="F31" s="339"/>
      <c r="G31" s="339"/>
    </row>
    <row r="32" spans="1:17" s="3" customFormat="1" ht="28.5" customHeight="1" thickBot="1" x14ac:dyDescent="0.3">
      <c r="A32" s="332"/>
      <c r="B32" s="334" t="s">
        <v>711</v>
      </c>
      <c r="C32" s="334"/>
      <c r="D32" s="334"/>
      <c r="E32" s="334"/>
      <c r="F32" s="334"/>
      <c r="G32" s="334"/>
    </row>
    <row r="33" spans="1:7" s="3" customFormat="1" ht="28.5" customHeight="1" x14ac:dyDescent="0.25">
      <c r="A33" s="336" t="s">
        <v>712</v>
      </c>
      <c r="B33" s="338" t="s">
        <v>1232</v>
      </c>
      <c r="C33" s="338"/>
      <c r="D33" s="338"/>
      <c r="E33" s="338"/>
      <c r="F33" s="338"/>
      <c r="G33" s="338"/>
    </row>
    <row r="34" spans="1:7" s="3" customFormat="1" ht="28.5" customHeight="1" thickBot="1" x14ac:dyDescent="0.3">
      <c r="A34" s="332"/>
      <c r="B34" s="334" t="s">
        <v>714</v>
      </c>
      <c r="C34" s="334"/>
      <c r="D34" s="334"/>
      <c r="E34" s="334"/>
      <c r="F34" s="334"/>
      <c r="G34" s="334"/>
    </row>
    <row r="35" spans="1:7" s="3" customFormat="1" ht="15" x14ac:dyDescent="0.25"/>
    <row r="36" spans="1:7" s="3" customFormat="1" ht="15" x14ac:dyDescent="0.25"/>
    <row r="37" spans="1:7" s="3" customFormat="1" ht="15" x14ac:dyDescent="0.25"/>
  </sheetData>
  <mergeCells count="15">
    <mergeCell ref="B12:N12"/>
    <mergeCell ref="B13:N13"/>
    <mergeCell ref="B14:B15"/>
    <mergeCell ref="C14:C15"/>
    <mergeCell ref="D14:I14"/>
    <mergeCell ref="J14:M14"/>
    <mergeCell ref="N14:N15"/>
    <mergeCell ref="A33:A34"/>
    <mergeCell ref="B33:G33"/>
    <mergeCell ref="B34:G34"/>
    <mergeCell ref="A29:G29"/>
    <mergeCell ref="A30:A32"/>
    <mergeCell ref="B30:G30"/>
    <mergeCell ref="B31:G31"/>
    <mergeCell ref="B32:G32"/>
  </mergeCells>
  <pageMargins left="0.25" right="0.25" top="0.75" bottom="0.75" header="0.3" footer="0.3"/>
  <pageSetup paperSize="9" scale="43" orientation="landscape" r:id="rId1"/>
  <ignoredErrors>
    <ignoredError sqref="O16:O2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2882B-7467-46C7-A699-44EE1F263447}">
  <sheetPr>
    <tabColor rgb="FFDAD6BC"/>
  </sheetPr>
  <dimension ref="A2:G38"/>
  <sheetViews>
    <sheetView showGridLines="0" topLeftCell="A8" zoomScale="70" zoomScaleNormal="70" workbookViewId="0">
      <selection activeCell="F15" sqref="F15"/>
    </sheetView>
  </sheetViews>
  <sheetFormatPr baseColWidth="10" defaultRowHeight="12.75" x14ac:dyDescent="0.2"/>
  <cols>
    <col min="1" max="1" width="27.140625" style="1" customWidth="1"/>
    <col min="2" max="2" width="57" style="1" customWidth="1"/>
    <col min="3" max="4" width="26.140625" style="1" customWidth="1"/>
    <col min="5" max="7" width="11.5703125" style="1" customWidth="1"/>
    <col min="8" max="16384" width="11.42578125" style="1"/>
  </cols>
  <sheetData>
    <row r="2" spans="1:7" ht="15.75" x14ac:dyDescent="0.25">
      <c r="A2" s="2" t="s">
        <v>1154</v>
      </c>
      <c r="B2" s="3"/>
      <c r="C2" s="3"/>
    </row>
    <row r="3" spans="1:7" ht="15" x14ac:dyDescent="0.25">
      <c r="A3" s="3"/>
      <c r="B3" s="3"/>
      <c r="C3" s="3"/>
    </row>
    <row r="4" spans="1:7" ht="21" customHeight="1" x14ac:dyDescent="0.25">
      <c r="A4" s="218" t="s">
        <v>699</v>
      </c>
      <c r="B4" s="3"/>
      <c r="C4" s="3"/>
    </row>
    <row r="5" spans="1:7" ht="15" x14ac:dyDescent="0.25">
      <c r="A5" s="5" t="s">
        <v>1191</v>
      </c>
      <c r="B5" s="3"/>
    </row>
    <row r="6" spans="1:7" ht="15" x14ac:dyDescent="0.25">
      <c r="A6" s="5" t="s">
        <v>700</v>
      </c>
      <c r="B6" s="220" t="s">
        <v>1155</v>
      </c>
    </row>
    <row r="7" spans="1:7" ht="15" x14ac:dyDescent="0.25">
      <c r="A7" s="3"/>
      <c r="B7" s="220" t="s">
        <v>819</v>
      </c>
    </row>
    <row r="8" spans="1:7" ht="15" x14ac:dyDescent="0.25">
      <c r="A8" s="3"/>
      <c r="B8" s="220" t="s">
        <v>820</v>
      </c>
    </row>
    <row r="9" spans="1:7" ht="15" x14ac:dyDescent="0.25">
      <c r="A9" s="3"/>
      <c r="B9" s="220" t="s">
        <v>1192</v>
      </c>
    </row>
    <row r="10" spans="1:7" ht="13.5" thickBot="1" x14ac:dyDescent="0.25">
      <c r="B10" s="213">
        <v>1</v>
      </c>
      <c r="C10" s="214">
        <v>2</v>
      </c>
      <c r="D10" s="214">
        <v>3</v>
      </c>
    </row>
    <row r="11" spans="1:7" ht="20.100000000000001" customHeight="1" x14ac:dyDescent="0.2">
      <c r="B11" s="290" t="s">
        <v>92</v>
      </c>
      <c r="C11" s="291"/>
      <c r="D11" s="292"/>
    </row>
    <row r="12" spans="1:7" s="139" customFormat="1" ht="20.100000000000001" customHeight="1" thickBot="1" x14ac:dyDescent="0.3">
      <c r="B12" s="293" t="s">
        <v>470</v>
      </c>
      <c r="C12" s="294"/>
      <c r="D12" s="295"/>
    </row>
    <row r="13" spans="1:7" ht="41.25" customHeight="1" thickBot="1" x14ac:dyDescent="0.25">
      <c r="B13" s="215" t="s">
        <v>469</v>
      </c>
      <c r="C13" s="258" t="s">
        <v>468</v>
      </c>
      <c r="D13" s="258" t="s">
        <v>467</v>
      </c>
    </row>
    <row r="14" spans="1:7" s="6" customFormat="1" ht="18" customHeight="1" x14ac:dyDescent="0.25">
      <c r="B14" s="249" t="s">
        <v>466</v>
      </c>
      <c r="C14" s="261">
        <v>44558501.07000003</v>
      </c>
      <c r="D14" s="261">
        <v>44224013.770000003</v>
      </c>
      <c r="F14" s="6" t="str">
        <f>""""&amp;B14&amp;""""&amp;"|"&amp;""""&amp;C14&amp;""""&amp;"|"&amp;""""&amp;D14&amp;""""</f>
        <v>"ACTIVO"|"44558501.07"|"44224013.77"</v>
      </c>
      <c r="G14" s="6" t="s">
        <v>1234</v>
      </c>
    </row>
    <row r="15" spans="1:7" s="6" customFormat="1" ht="18" customHeight="1" x14ac:dyDescent="0.25">
      <c r="B15" s="251" t="s">
        <v>465</v>
      </c>
      <c r="C15" s="266">
        <v>4195293.62</v>
      </c>
      <c r="D15" s="262">
        <v>3616309.23</v>
      </c>
      <c r="F15" s="6" t="str">
        <f t="shared" ref="F15:F23" si="0">""""&amp;B15&amp;""""&amp;"|"&amp;""""&amp;C15&amp;""""&amp;"|"&amp;""""&amp;D15&amp;""""</f>
        <v>"Activo Circulante"|"4195293.62"|"3616309.23"</v>
      </c>
      <c r="G15" s="6" t="s">
        <v>1235</v>
      </c>
    </row>
    <row r="16" spans="1:7" s="6" customFormat="1" ht="18" customHeight="1" x14ac:dyDescent="0.25">
      <c r="B16" s="252" t="s">
        <v>464</v>
      </c>
      <c r="C16" s="263">
        <v>1779519.35</v>
      </c>
      <c r="D16" s="263">
        <v>1083768.0900000001</v>
      </c>
      <c r="F16" s="6" t="str">
        <f t="shared" si="0"/>
        <v>"Efectivo y Equivalentes"|"1779519.35"|"1083768.09"</v>
      </c>
      <c r="G16" s="6" t="s">
        <v>1236</v>
      </c>
    </row>
    <row r="17" spans="1:7" s="6" customFormat="1" ht="18" customHeight="1" x14ac:dyDescent="0.25">
      <c r="B17" s="252" t="s">
        <v>463</v>
      </c>
      <c r="C17" s="263">
        <v>354284.4</v>
      </c>
      <c r="D17" s="263">
        <v>422182.19</v>
      </c>
      <c r="F17" s="6" t="str">
        <f t="shared" si="0"/>
        <v>"Derechos a Recibir Efectivo o Equivalentes"|"354284.4"|"422182.19"</v>
      </c>
      <c r="G17" s="6" t="s">
        <v>1237</v>
      </c>
    </row>
    <row r="18" spans="1:7" s="6" customFormat="1" ht="18" customHeight="1" x14ac:dyDescent="0.25">
      <c r="B18" s="252" t="s">
        <v>462</v>
      </c>
      <c r="C18" s="263">
        <v>50096.08</v>
      </c>
      <c r="D18" s="263">
        <v>83962.76</v>
      </c>
      <c r="F18" s="6" t="str">
        <f t="shared" si="0"/>
        <v>"Derechos a Recibir Bienes o Servicios"|"50096.08"|"83962.76"</v>
      </c>
      <c r="G18" s="6" t="s">
        <v>1238</v>
      </c>
    </row>
    <row r="19" spans="1:7" s="6" customFormat="1" ht="18" customHeight="1" x14ac:dyDescent="0.25">
      <c r="B19" s="252" t="s">
        <v>461</v>
      </c>
      <c r="C19" s="262">
        <v>0</v>
      </c>
      <c r="D19" s="262">
        <v>0</v>
      </c>
      <c r="F19" s="6" t="str">
        <f t="shared" si="0"/>
        <v>"Inventarios"|"0"|"0"</v>
      </c>
      <c r="G19" s="6" t="s">
        <v>1239</v>
      </c>
    </row>
    <row r="20" spans="1:7" s="6" customFormat="1" ht="18" customHeight="1" x14ac:dyDescent="0.25">
      <c r="B20" s="252" t="s">
        <v>460</v>
      </c>
      <c r="C20" s="263">
        <v>1743103.25</v>
      </c>
      <c r="D20" s="263">
        <v>1758105.65</v>
      </c>
      <c r="F20" s="6" t="str">
        <f t="shared" si="0"/>
        <v>"Almacenes"|"1743103.25"|"1758105.65"</v>
      </c>
      <c r="G20" s="6" t="s">
        <v>1240</v>
      </c>
    </row>
    <row r="21" spans="1:7" s="6" customFormat="1" ht="18" customHeight="1" x14ac:dyDescent="0.25">
      <c r="B21" s="252" t="s">
        <v>459</v>
      </c>
      <c r="C21" s="262">
        <v>0</v>
      </c>
      <c r="D21" s="262">
        <v>0</v>
      </c>
      <c r="F21" s="6" t="str">
        <f t="shared" si="0"/>
        <v>"Estimación por Pérdida o Deterioro de Activos Circulantes"|"0"|"0"</v>
      </c>
      <c r="G21" s="6" t="s">
        <v>1241</v>
      </c>
    </row>
    <row r="22" spans="1:7" s="6" customFormat="1" ht="18" customHeight="1" x14ac:dyDescent="0.25">
      <c r="B22" s="252" t="s">
        <v>458</v>
      </c>
      <c r="C22" s="263">
        <v>268290.53999999998</v>
      </c>
      <c r="D22" s="263">
        <v>268290.53999999998</v>
      </c>
      <c r="F22" s="6" t="str">
        <f t="shared" si="0"/>
        <v>"Otros Activos Circulantes"|"268290.54"|"268290.54"</v>
      </c>
      <c r="G22" s="6" t="s">
        <v>1242</v>
      </c>
    </row>
    <row r="23" spans="1:7" s="6" customFormat="1" ht="18" customHeight="1" x14ac:dyDescent="0.25">
      <c r="B23" s="251" t="s">
        <v>457</v>
      </c>
      <c r="C23" s="262">
        <v>4195293.62</v>
      </c>
      <c r="D23" s="262">
        <v>3616309.23</v>
      </c>
      <c r="F23" s="6" t="str">
        <f t="shared" si="0"/>
        <v>"Total de Activos Circulantes"|"4195293.62"|"3616309.23"</v>
      </c>
      <c r="G23" s="6" t="s">
        <v>1243</v>
      </c>
    </row>
    <row r="24" spans="1:7" ht="13.5" thickBot="1" x14ac:dyDescent="0.25">
      <c r="B24" s="221" t="s">
        <v>88</v>
      </c>
      <c r="C24" s="224" t="s">
        <v>88</v>
      </c>
      <c r="D24" s="224" t="s">
        <v>88</v>
      </c>
      <c r="F24" s="6" t="str">
        <f t="shared" ref="F24" si="1">B24&amp;C24&amp;D24</f>
        <v>………</v>
      </c>
    </row>
    <row r="25" spans="1:7" s="3" customFormat="1" ht="15.75" thickBot="1" x14ac:dyDescent="0.3">
      <c r="A25" s="1"/>
      <c r="B25" s="1"/>
      <c r="C25" s="1"/>
      <c r="D25" s="1"/>
    </row>
    <row r="26" spans="1:7" s="3" customFormat="1" ht="35.1" customHeight="1" thickBot="1" x14ac:dyDescent="0.3">
      <c r="A26" s="34" t="s">
        <v>701</v>
      </c>
      <c r="B26" s="28">
        <v>1</v>
      </c>
      <c r="C26" s="28">
        <v>2</v>
      </c>
      <c r="D26" s="28">
        <v>3</v>
      </c>
    </row>
    <row r="27" spans="1:7" s="3" customFormat="1" ht="78" customHeight="1" x14ac:dyDescent="0.25">
      <c r="A27" s="20" t="s">
        <v>745</v>
      </c>
      <c r="B27" s="21" t="s">
        <v>702</v>
      </c>
      <c r="C27" s="22" t="s">
        <v>747</v>
      </c>
      <c r="D27" s="22" t="s">
        <v>747</v>
      </c>
    </row>
    <row r="28" spans="1:7" s="3" customFormat="1" ht="38.1" customHeight="1" x14ac:dyDescent="0.25">
      <c r="A28" s="23" t="s">
        <v>768</v>
      </c>
      <c r="B28" s="24" t="s">
        <v>705</v>
      </c>
      <c r="C28" s="24" t="s">
        <v>706</v>
      </c>
      <c r="D28" s="24" t="s">
        <v>706</v>
      </c>
    </row>
    <row r="29" spans="1:7" s="3" customFormat="1" ht="45" customHeight="1" thickBot="1" x14ac:dyDescent="0.3">
      <c r="A29" s="25" t="s">
        <v>707</v>
      </c>
      <c r="B29" s="26" t="s">
        <v>708</v>
      </c>
      <c r="C29" s="27" t="s">
        <v>910</v>
      </c>
      <c r="D29" s="27" t="s">
        <v>911</v>
      </c>
    </row>
    <row r="30" spans="1:7" s="3" customFormat="1" ht="15.75" thickBot="1" x14ac:dyDescent="0.3"/>
    <row r="31" spans="1:7" s="3" customFormat="1" ht="29.25" customHeight="1" thickBot="1" x14ac:dyDescent="0.3">
      <c r="A31" s="300" t="s">
        <v>769</v>
      </c>
      <c r="B31" s="300"/>
      <c r="C31" s="300"/>
      <c r="D31" s="300"/>
      <c r="E31" s="300"/>
      <c r="F31" s="300"/>
      <c r="G31" s="300"/>
    </row>
    <row r="32" spans="1:7" s="3" customFormat="1" ht="28.5" customHeight="1" x14ac:dyDescent="0.25">
      <c r="A32" s="296" t="s">
        <v>713</v>
      </c>
      <c r="B32" s="302" t="s">
        <v>718</v>
      </c>
      <c r="C32" s="302"/>
      <c r="D32" s="302"/>
      <c r="E32" s="302"/>
      <c r="F32" s="302"/>
      <c r="G32" s="302"/>
    </row>
    <row r="33" spans="1:7" s="3" customFormat="1" ht="28.5" customHeight="1" x14ac:dyDescent="0.25">
      <c r="A33" s="301"/>
      <c r="B33" s="303" t="s">
        <v>720</v>
      </c>
      <c r="C33" s="303"/>
      <c r="D33" s="303"/>
      <c r="E33" s="303"/>
      <c r="F33" s="303"/>
      <c r="G33" s="303"/>
    </row>
    <row r="34" spans="1:7" s="3" customFormat="1" ht="28.5" customHeight="1" thickBot="1" x14ac:dyDescent="0.3">
      <c r="A34" s="297"/>
      <c r="B34" s="299" t="s">
        <v>719</v>
      </c>
      <c r="C34" s="299"/>
      <c r="D34" s="299"/>
      <c r="E34" s="299"/>
      <c r="F34" s="299"/>
      <c r="G34" s="299"/>
    </row>
    <row r="35" spans="1:7" s="3" customFormat="1" ht="28.5" customHeight="1" x14ac:dyDescent="0.25">
      <c r="A35" s="296" t="s">
        <v>712</v>
      </c>
      <c r="B35" s="298" t="s">
        <v>1193</v>
      </c>
      <c r="C35" s="298"/>
      <c r="D35" s="298"/>
      <c r="E35" s="298"/>
      <c r="F35" s="298"/>
      <c r="G35" s="298"/>
    </row>
    <row r="36" spans="1:7" s="3" customFormat="1" ht="28.5" customHeight="1" thickBot="1" x14ac:dyDescent="0.3">
      <c r="A36" s="297"/>
      <c r="B36" s="299" t="s">
        <v>714</v>
      </c>
      <c r="C36" s="299"/>
      <c r="D36" s="299"/>
      <c r="E36" s="299"/>
      <c r="F36" s="299"/>
      <c r="G36" s="299"/>
    </row>
    <row r="37" spans="1:7" s="3" customFormat="1" ht="15" x14ac:dyDescent="0.25"/>
    <row r="38" spans="1:7" s="3" customFormat="1" ht="15" x14ac:dyDescent="0.25"/>
  </sheetData>
  <mergeCells count="10">
    <mergeCell ref="B11:D11"/>
    <mergeCell ref="B12:D12"/>
    <mergeCell ref="A35:A36"/>
    <mergeCell ref="B35:G35"/>
    <mergeCell ref="B36:G36"/>
    <mergeCell ref="A31:G31"/>
    <mergeCell ref="A32:A34"/>
    <mergeCell ref="B32:G32"/>
    <mergeCell ref="B33:G33"/>
    <mergeCell ref="B34:G3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FC79-8368-456A-B9D2-2529496786CC}">
  <sheetPr>
    <tabColor rgb="FFDAD6BC"/>
  </sheetPr>
  <dimension ref="A2:H35"/>
  <sheetViews>
    <sheetView showGridLines="0" topLeftCell="A12" zoomScale="70" zoomScaleNormal="70" workbookViewId="0">
      <selection activeCell="F14" sqref="F14"/>
    </sheetView>
  </sheetViews>
  <sheetFormatPr baseColWidth="10" defaultRowHeight="15" x14ac:dyDescent="0.25"/>
  <cols>
    <col min="1" max="1" width="26.5703125" style="1" customWidth="1"/>
    <col min="2" max="2" width="60.7109375" style="1" customWidth="1"/>
    <col min="3" max="4" width="31" style="1" customWidth="1"/>
    <col min="5" max="7" width="11.5703125" style="1" customWidth="1"/>
    <col min="8" max="8" width="11.42578125" style="1"/>
    <col min="9" max="16384" width="11.42578125" style="3"/>
  </cols>
  <sheetData>
    <row r="2" spans="1:8" ht="15.75" x14ac:dyDescent="0.25">
      <c r="A2" s="2" t="s">
        <v>1150</v>
      </c>
      <c r="B2" s="3"/>
    </row>
    <row r="3" spans="1:8" x14ac:dyDescent="0.25">
      <c r="A3" s="3"/>
      <c r="B3" s="3"/>
    </row>
    <row r="4" spans="1:8" ht="21" customHeight="1" x14ac:dyDescent="0.25">
      <c r="A4" s="218" t="s">
        <v>699</v>
      </c>
      <c r="B4" s="3"/>
    </row>
    <row r="5" spans="1:8" x14ac:dyDescent="0.25">
      <c r="A5" s="5" t="s">
        <v>1194</v>
      </c>
      <c r="B5" s="3"/>
    </row>
    <row r="6" spans="1:8" x14ac:dyDescent="0.25">
      <c r="A6" s="5" t="s">
        <v>700</v>
      </c>
      <c r="B6" s="220" t="s">
        <v>1151</v>
      </c>
    </row>
    <row r="7" spans="1:8" x14ac:dyDescent="0.25">
      <c r="A7" s="3"/>
      <c r="B7" s="220" t="s">
        <v>819</v>
      </c>
    </row>
    <row r="8" spans="1:8" x14ac:dyDescent="0.25">
      <c r="A8" s="3"/>
      <c r="B8" s="220" t="s">
        <v>820</v>
      </c>
    </row>
    <row r="9" spans="1:8" x14ac:dyDescent="0.25">
      <c r="A9" s="3"/>
      <c r="B9" s="220" t="s">
        <v>1192</v>
      </c>
    </row>
    <row r="10" spans="1:8" ht="15" customHeight="1" thickBot="1" x14ac:dyDescent="0.3">
      <c r="B10" s="213">
        <v>1</v>
      </c>
      <c r="C10" s="214">
        <v>2</v>
      </c>
      <c r="D10" s="214">
        <v>3</v>
      </c>
    </row>
    <row r="11" spans="1:8" ht="20.100000000000001" customHeight="1" x14ac:dyDescent="0.25">
      <c r="B11" s="290" t="s">
        <v>92</v>
      </c>
      <c r="C11" s="291"/>
      <c r="D11" s="292"/>
    </row>
    <row r="12" spans="1:8" ht="20.100000000000001" customHeight="1" thickBot="1" x14ac:dyDescent="0.3">
      <c r="A12" s="139"/>
      <c r="B12" s="293" t="s">
        <v>476</v>
      </c>
      <c r="C12" s="294"/>
      <c r="D12" s="295"/>
      <c r="E12" s="139"/>
      <c r="F12" s="139"/>
      <c r="G12" s="139"/>
      <c r="H12" s="139"/>
    </row>
    <row r="13" spans="1:8" ht="31.5" customHeight="1" thickBot="1" x14ac:dyDescent="0.3">
      <c r="B13" s="215" t="s">
        <v>469</v>
      </c>
      <c r="C13" s="258" t="s">
        <v>468</v>
      </c>
      <c r="D13" s="258" t="s">
        <v>467</v>
      </c>
    </row>
    <row r="14" spans="1:8" x14ac:dyDescent="0.25">
      <c r="A14" s="6"/>
      <c r="B14" s="249" t="s">
        <v>204</v>
      </c>
      <c r="C14" s="278">
        <v>126480247.35000001</v>
      </c>
      <c r="D14" s="278">
        <v>114840955.41</v>
      </c>
      <c r="E14" s="6"/>
      <c r="F14" s="6" t="str">
        <f>""""&amp;B14&amp;""""&amp;"|"&amp;""""&amp;C14&amp;""""&amp;"|"&amp;""""&amp;D14&amp;""""</f>
        <v>"INGRESOS Y OTROS BENEFICIOS"|"126480247.35"|"114840955.41"</v>
      </c>
      <c r="G14" s="6"/>
      <c r="H14" s="6"/>
    </row>
    <row r="15" spans="1:8" x14ac:dyDescent="0.25">
      <c r="A15" s="6"/>
      <c r="B15" s="251" t="s">
        <v>86</v>
      </c>
      <c r="C15" s="279">
        <v>122024929.98</v>
      </c>
      <c r="D15" s="279">
        <v>110385638.03999999</v>
      </c>
      <c r="E15" s="6"/>
      <c r="F15" s="6" t="str">
        <f t="shared" ref="F15:F21" si="0">""""&amp;B15&amp;""""&amp;"|"&amp;""""&amp;C15&amp;""""&amp;"|"&amp;""""&amp;D15&amp;""""</f>
        <v>"Ingresos de Gestión"|"122024929.98"|"110385638.04"</v>
      </c>
      <c r="G15" s="6"/>
      <c r="H15" s="6"/>
    </row>
    <row r="16" spans="1:8" x14ac:dyDescent="0.25">
      <c r="A16" s="6"/>
      <c r="B16" s="252" t="s">
        <v>1</v>
      </c>
      <c r="C16" s="280" t="s">
        <v>1244</v>
      </c>
      <c r="D16" s="280" t="s">
        <v>1244</v>
      </c>
      <c r="E16" s="6"/>
      <c r="F16" s="6" t="str">
        <f t="shared" si="0"/>
        <v>"Impuestos"|"0.0"|"0.0"</v>
      </c>
      <c r="G16" s="6"/>
      <c r="H16" s="6"/>
    </row>
    <row r="17" spans="1:8" x14ac:dyDescent="0.25">
      <c r="A17" s="6"/>
      <c r="B17" s="252" t="s">
        <v>2</v>
      </c>
      <c r="C17" s="280" t="s">
        <v>1244</v>
      </c>
      <c r="D17" s="280" t="s">
        <v>1244</v>
      </c>
      <c r="E17" s="6"/>
      <c r="F17" s="6" t="str">
        <f t="shared" si="0"/>
        <v>"Cuotas y Aportaciones de Seguridad Social"|"0.0"|"0.0"</v>
      </c>
      <c r="G17" s="6"/>
      <c r="H17" s="6"/>
    </row>
    <row r="18" spans="1:8" x14ac:dyDescent="0.25">
      <c r="A18" s="6"/>
      <c r="B18" s="252" t="s">
        <v>15</v>
      </c>
      <c r="C18" s="280" t="s">
        <v>1244</v>
      </c>
      <c r="D18" s="280" t="s">
        <v>1244</v>
      </c>
      <c r="E18" s="6"/>
      <c r="F18" s="6" t="str">
        <f t="shared" si="0"/>
        <v>"Contribuciones de Mejoras"|"0.0"|"0.0"</v>
      </c>
      <c r="G18" s="6"/>
      <c r="H18" s="6"/>
    </row>
    <row r="19" spans="1:8" x14ac:dyDescent="0.25">
      <c r="A19" s="6"/>
      <c r="B19" s="252" t="s">
        <v>475</v>
      </c>
      <c r="C19" s="279">
        <v>6233.45</v>
      </c>
      <c r="D19" s="279">
        <v>5843.97</v>
      </c>
      <c r="E19" s="6"/>
      <c r="F19" s="6" t="str">
        <f t="shared" si="0"/>
        <v>"Productos "|"6233.45"|"5843.97"</v>
      </c>
      <c r="G19" s="6"/>
      <c r="H19" s="6"/>
    </row>
    <row r="20" spans="1:8" x14ac:dyDescent="0.25">
      <c r="A20" s="6"/>
      <c r="B20" s="252" t="s">
        <v>474</v>
      </c>
      <c r="C20" s="280" t="s">
        <v>1244</v>
      </c>
      <c r="D20" s="280" t="s">
        <v>1244</v>
      </c>
      <c r="E20" s="6"/>
      <c r="F20" s="6" t="str">
        <f t="shared" si="0"/>
        <v>"Aprovechamientos "|"0.0"|"0.0"</v>
      </c>
      <c r="G20" s="6"/>
      <c r="H20" s="6"/>
    </row>
    <row r="21" spans="1:8" x14ac:dyDescent="0.25">
      <c r="A21" s="6"/>
      <c r="B21" s="252" t="s">
        <v>197</v>
      </c>
      <c r="C21" s="279">
        <v>122018696.53</v>
      </c>
      <c r="D21" s="279">
        <v>110379794.06999999</v>
      </c>
      <c r="E21" s="6"/>
      <c r="F21" s="6" t="str">
        <f t="shared" si="0"/>
        <v>"Ingresos por Venta de Bienes y Prestación de Servicios"|"122018696.53"|"110379794.07"</v>
      </c>
      <c r="G21" s="6"/>
      <c r="H21" s="6"/>
    </row>
    <row r="22" spans="1:8" ht="15.75" thickBot="1" x14ac:dyDescent="0.3">
      <c r="B22" s="221" t="s">
        <v>88</v>
      </c>
      <c r="C22" s="224" t="s">
        <v>88</v>
      </c>
      <c r="D22" s="224" t="s">
        <v>88</v>
      </c>
    </row>
    <row r="23" spans="1:8" ht="15.75" thickBot="1" x14ac:dyDescent="0.3"/>
    <row r="24" spans="1:8" ht="35.1" customHeight="1" thickBot="1" x14ac:dyDescent="0.3">
      <c r="A24" s="34" t="s">
        <v>701</v>
      </c>
      <c r="B24" s="28">
        <v>1</v>
      </c>
      <c r="C24" s="28">
        <v>2</v>
      </c>
      <c r="D24" s="28">
        <v>3</v>
      </c>
      <c r="E24" s="3"/>
      <c r="F24" s="3"/>
      <c r="G24" s="3"/>
      <c r="H24" s="3"/>
    </row>
    <row r="25" spans="1:8" ht="78" customHeight="1" x14ac:dyDescent="0.25">
      <c r="A25" s="20" t="s">
        <v>745</v>
      </c>
      <c r="B25" s="264" t="s">
        <v>702</v>
      </c>
      <c r="C25" s="265" t="s">
        <v>747</v>
      </c>
      <c r="D25" s="265" t="s">
        <v>747</v>
      </c>
      <c r="E25" s="3"/>
      <c r="F25" s="3"/>
      <c r="G25" s="3"/>
      <c r="H25" s="3"/>
    </row>
    <row r="26" spans="1:8" ht="38.1" customHeight="1" x14ac:dyDescent="0.25">
      <c r="A26" s="23" t="s">
        <v>704</v>
      </c>
      <c r="B26" s="184" t="s">
        <v>705</v>
      </c>
      <c r="C26" s="184" t="s">
        <v>706</v>
      </c>
      <c r="D26" s="184" t="s">
        <v>706</v>
      </c>
      <c r="E26" s="3"/>
      <c r="F26" s="3"/>
      <c r="G26" s="3"/>
      <c r="H26" s="3"/>
    </row>
    <row r="27" spans="1:8" ht="61.5" customHeight="1" thickBot="1" x14ac:dyDescent="0.3">
      <c r="A27" s="25" t="s">
        <v>707</v>
      </c>
      <c r="B27" s="186" t="s">
        <v>715</v>
      </c>
      <c r="C27" s="187" t="s">
        <v>1152</v>
      </c>
      <c r="D27" s="187" t="s">
        <v>1153</v>
      </c>
      <c r="E27" s="3"/>
      <c r="F27" s="3"/>
      <c r="G27" s="3"/>
      <c r="H27" s="3"/>
    </row>
    <row r="28" spans="1:8" ht="15.75" thickBot="1" x14ac:dyDescent="0.3">
      <c r="A28" s="3"/>
      <c r="B28" s="3"/>
      <c r="C28" s="3"/>
      <c r="D28" s="3"/>
      <c r="E28" s="3"/>
      <c r="F28" s="3"/>
      <c r="G28" s="3"/>
      <c r="H28" s="3"/>
    </row>
    <row r="29" spans="1:8" ht="29.25" customHeight="1" thickBot="1" x14ac:dyDescent="0.3">
      <c r="A29" s="300" t="s">
        <v>709</v>
      </c>
      <c r="B29" s="300"/>
      <c r="C29" s="300"/>
      <c r="D29" s="300"/>
      <c r="E29" s="300"/>
      <c r="F29" s="300"/>
      <c r="G29" s="300"/>
      <c r="H29" s="3"/>
    </row>
    <row r="30" spans="1:8" ht="28.5" customHeight="1" x14ac:dyDescent="0.25">
      <c r="A30" s="296" t="s">
        <v>713</v>
      </c>
      <c r="B30" s="302" t="s">
        <v>718</v>
      </c>
      <c r="C30" s="302"/>
      <c r="D30" s="302"/>
      <c r="E30" s="302"/>
      <c r="F30" s="302"/>
      <c r="G30" s="302"/>
      <c r="H30" s="3"/>
    </row>
    <row r="31" spans="1:8" ht="28.5" customHeight="1" x14ac:dyDescent="0.25">
      <c r="A31" s="301"/>
      <c r="B31" s="303" t="s">
        <v>770</v>
      </c>
      <c r="C31" s="303"/>
      <c r="D31" s="303"/>
      <c r="E31" s="303"/>
      <c r="F31" s="303"/>
      <c r="G31" s="303"/>
      <c r="H31" s="3"/>
    </row>
    <row r="32" spans="1:8" ht="28.5" customHeight="1" thickBot="1" x14ac:dyDescent="0.3">
      <c r="A32" s="297"/>
      <c r="B32" s="299" t="s">
        <v>719</v>
      </c>
      <c r="C32" s="299"/>
      <c r="D32" s="299"/>
      <c r="E32" s="299"/>
      <c r="F32" s="299"/>
      <c r="G32" s="299"/>
      <c r="H32" s="3"/>
    </row>
    <row r="33" spans="1:7" s="3" customFormat="1" ht="28.5" customHeight="1" x14ac:dyDescent="0.25">
      <c r="A33" s="296" t="s">
        <v>712</v>
      </c>
      <c r="B33" s="302" t="s">
        <v>1195</v>
      </c>
      <c r="C33" s="302"/>
      <c r="D33" s="302"/>
      <c r="E33" s="302"/>
      <c r="F33" s="302"/>
      <c r="G33" s="302"/>
    </row>
    <row r="34" spans="1:7" s="3" customFormat="1" ht="28.5" customHeight="1" thickBot="1" x14ac:dyDescent="0.3">
      <c r="A34" s="297"/>
      <c r="B34" s="299" t="s">
        <v>714</v>
      </c>
      <c r="C34" s="299"/>
      <c r="D34" s="299"/>
      <c r="E34" s="299"/>
      <c r="F34" s="299"/>
      <c r="G34" s="299"/>
    </row>
    <row r="35" spans="1:7" s="3" customFormat="1" x14ac:dyDescent="0.25"/>
  </sheetData>
  <mergeCells count="10">
    <mergeCell ref="B11:D11"/>
    <mergeCell ref="B12:D12"/>
    <mergeCell ref="B30:G30"/>
    <mergeCell ref="B31:G31"/>
    <mergeCell ref="B32:G32"/>
    <mergeCell ref="B33:G33"/>
    <mergeCell ref="A29:G29"/>
    <mergeCell ref="A30:A32"/>
    <mergeCell ref="A33:A34"/>
    <mergeCell ref="B34:G34"/>
  </mergeCells>
  <phoneticPr fontId="57" type="noConversion"/>
  <pageMargins left="0.7" right="0.7" top="0.75" bottom="0.75" header="0.3" footer="0.3"/>
  <ignoredErrors>
    <ignoredError sqref="C16:C18 C20:D20 D16:D1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D69E-0966-4E16-86AD-B1EC1D066558}">
  <sheetPr>
    <tabColor rgb="FFDAD6BC"/>
  </sheetPr>
  <dimension ref="A2:H37"/>
  <sheetViews>
    <sheetView showGridLines="0" topLeftCell="A13" zoomScale="70" zoomScaleNormal="70" workbookViewId="0">
      <selection activeCell="G14" sqref="G14"/>
    </sheetView>
  </sheetViews>
  <sheetFormatPr baseColWidth="10" defaultRowHeight="12.75" x14ac:dyDescent="0.2"/>
  <cols>
    <col min="1" max="1" width="26.85546875" style="1" customWidth="1"/>
    <col min="2" max="2" width="60.5703125" style="1" customWidth="1"/>
    <col min="3" max="4" width="25" style="1" customWidth="1"/>
    <col min="5" max="5" width="0.85546875" style="1" customWidth="1"/>
    <col min="6" max="16384" width="11.42578125" style="1"/>
  </cols>
  <sheetData>
    <row r="2" spans="1:8" ht="15.75" x14ac:dyDescent="0.25">
      <c r="A2" s="2" t="s">
        <v>1146</v>
      </c>
      <c r="B2" s="3"/>
    </row>
    <row r="3" spans="1:8" ht="15" x14ac:dyDescent="0.25">
      <c r="A3" s="3"/>
      <c r="B3" s="3"/>
    </row>
    <row r="4" spans="1:8" ht="21" customHeight="1" x14ac:dyDescent="0.25">
      <c r="A4" s="218" t="s">
        <v>699</v>
      </c>
      <c r="B4" s="3"/>
    </row>
    <row r="5" spans="1:8" ht="15" x14ac:dyDescent="0.25">
      <c r="A5" s="5" t="s">
        <v>1196</v>
      </c>
      <c r="B5" s="3"/>
    </row>
    <row r="6" spans="1:8" ht="15" x14ac:dyDescent="0.25">
      <c r="A6" s="5" t="s">
        <v>700</v>
      </c>
      <c r="B6" s="219" t="s">
        <v>1147</v>
      </c>
    </row>
    <row r="7" spans="1:8" ht="15" x14ac:dyDescent="0.25">
      <c r="A7" s="3"/>
      <c r="B7" s="220" t="s">
        <v>819</v>
      </c>
    </row>
    <row r="8" spans="1:8" ht="15" x14ac:dyDescent="0.25">
      <c r="A8" s="3"/>
      <c r="B8" s="220" t="s">
        <v>820</v>
      </c>
    </row>
    <row r="9" spans="1:8" ht="15" x14ac:dyDescent="0.25">
      <c r="A9" s="3"/>
      <c r="B9" s="220" t="s">
        <v>1192</v>
      </c>
    </row>
    <row r="10" spans="1:8" ht="13.5" thickBot="1" x14ac:dyDescent="0.25">
      <c r="B10" s="213">
        <v>1</v>
      </c>
      <c r="C10" s="214">
        <v>2</v>
      </c>
      <c r="D10" s="214">
        <v>3</v>
      </c>
    </row>
    <row r="11" spans="1:8" s="3" customFormat="1" ht="20.100000000000001" customHeight="1" x14ac:dyDescent="0.25">
      <c r="A11" s="1"/>
      <c r="B11" s="290" t="s">
        <v>92</v>
      </c>
      <c r="C11" s="291"/>
      <c r="D11" s="292"/>
      <c r="E11" s="1"/>
      <c r="F11" s="1"/>
      <c r="G11" s="1"/>
      <c r="H11" s="1"/>
    </row>
    <row r="12" spans="1:8" s="3" customFormat="1" ht="20.100000000000001" customHeight="1" thickBot="1" x14ac:dyDescent="0.3">
      <c r="A12" s="139"/>
      <c r="B12" s="293" t="s">
        <v>482</v>
      </c>
      <c r="C12" s="294"/>
      <c r="D12" s="295"/>
      <c r="E12" s="139"/>
      <c r="F12" s="139"/>
      <c r="G12" s="139"/>
      <c r="H12" s="139"/>
    </row>
    <row r="13" spans="1:8" ht="32.25" customHeight="1" thickBot="1" x14ac:dyDescent="0.25">
      <c r="B13" s="215" t="s">
        <v>22</v>
      </c>
      <c r="C13" s="258" t="s">
        <v>481</v>
      </c>
      <c r="D13" s="258" t="s">
        <v>480</v>
      </c>
    </row>
    <row r="14" spans="1:8" ht="18" customHeight="1" x14ac:dyDescent="0.2">
      <c r="B14" s="240" t="s">
        <v>479</v>
      </c>
      <c r="C14" s="162"/>
      <c r="D14" s="162"/>
      <c r="G14" s="6" t="str">
        <f>""""&amp;B14&amp;""""&amp;"|"&amp;""""&amp;C14&amp;""""&amp;"|"&amp;""""&amp;D14&amp;""""</f>
        <v>"Flujos de Efectivo de las Actividades de Operación"|""|""</v>
      </c>
    </row>
    <row r="15" spans="1:8" ht="18" customHeight="1" x14ac:dyDescent="0.2">
      <c r="B15" s="240" t="s">
        <v>478</v>
      </c>
      <c r="C15" s="162">
        <v>11639291.940000001</v>
      </c>
      <c r="D15" s="162">
        <v>22182320.719999999</v>
      </c>
      <c r="G15" s="6" t="str">
        <f t="shared" ref="G15:G23" si="0">""""&amp;B15&amp;""""&amp;"|"&amp;""""&amp;C15&amp;""""&amp;"|"&amp;""""&amp;D15&amp;""""</f>
        <v>"Origen"|"11639291.94"|"22182320.72"</v>
      </c>
    </row>
    <row r="16" spans="1:8" ht="18" customHeight="1" x14ac:dyDescent="0.2">
      <c r="B16" s="240" t="s">
        <v>1</v>
      </c>
      <c r="C16" s="162">
        <v>0</v>
      </c>
      <c r="D16" s="162">
        <v>0</v>
      </c>
      <c r="G16" s="6" t="str">
        <f t="shared" si="0"/>
        <v>"Impuestos"|"0"|"0"</v>
      </c>
    </row>
    <row r="17" spans="1:7" ht="18" customHeight="1" x14ac:dyDescent="0.2">
      <c r="B17" s="240" t="s">
        <v>2</v>
      </c>
      <c r="C17" s="162">
        <v>0</v>
      </c>
      <c r="D17" s="162">
        <v>0</v>
      </c>
      <c r="G17" s="6" t="str">
        <f t="shared" si="0"/>
        <v>"Cuotas y Aportaciones de Seguridad Social"|"0"|"0"</v>
      </c>
    </row>
    <row r="18" spans="1:7" ht="18" customHeight="1" x14ac:dyDescent="0.2">
      <c r="B18" s="240" t="s">
        <v>472</v>
      </c>
      <c r="C18" s="162">
        <v>0</v>
      </c>
      <c r="D18" s="162">
        <v>0</v>
      </c>
      <c r="G18" s="6" t="str">
        <f t="shared" si="0"/>
        <v>"Contribuciones de Mejoras "|"0"|"0"</v>
      </c>
    </row>
    <row r="19" spans="1:7" ht="18" customHeight="1" x14ac:dyDescent="0.2">
      <c r="B19" s="240" t="s">
        <v>3</v>
      </c>
      <c r="C19" s="162">
        <v>0</v>
      </c>
      <c r="D19" s="162">
        <v>0</v>
      </c>
      <c r="G19" s="6" t="str">
        <f t="shared" si="0"/>
        <v>"Derechos"|"0"|"0"</v>
      </c>
    </row>
    <row r="20" spans="1:7" ht="18" customHeight="1" x14ac:dyDescent="0.2">
      <c r="B20" s="240" t="s">
        <v>4</v>
      </c>
      <c r="C20" s="162">
        <v>389.48</v>
      </c>
      <c r="D20" s="162">
        <v>397.23</v>
      </c>
      <c r="G20" s="6" t="str">
        <f t="shared" si="0"/>
        <v>"Productos"|"389.48"|"397.23"</v>
      </c>
    </row>
    <row r="21" spans="1:7" ht="18" customHeight="1" x14ac:dyDescent="0.2">
      <c r="B21" s="240" t="s">
        <v>5</v>
      </c>
      <c r="C21" s="162">
        <v>0</v>
      </c>
      <c r="D21" s="162">
        <v>0</v>
      </c>
      <c r="G21" s="6" t="str">
        <f t="shared" si="0"/>
        <v>"Aprovechamientos"|"0"|"0"</v>
      </c>
    </row>
    <row r="22" spans="1:7" x14ac:dyDescent="0.2">
      <c r="B22" s="240" t="s">
        <v>197</v>
      </c>
      <c r="C22" s="162">
        <v>11638902.460000001</v>
      </c>
      <c r="D22" s="162">
        <v>22181923.489999998</v>
      </c>
      <c r="G22" s="6" t="str">
        <f t="shared" si="0"/>
        <v>"Ingresos por Venta de Bienes y Prestación de Servicios"|"11638902.46"|"22181923.49"</v>
      </c>
    </row>
    <row r="23" spans="1:7" ht="37.5" customHeight="1" x14ac:dyDescent="0.2">
      <c r="B23" s="259" t="s">
        <v>6</v>
      </c>
      <c r="C23" s="260">
        <v>0</v>
      </c>
      <c r="D23" s="260">
        <v>0</v>
      </c>
      <c r="G23" s="6" t="str">
        <f t="shared" si="0"/>
        <v>"Participaciones, Aportaciones, Convenios, Incentivos Derivados de la Colaboración Fiscal y Fondos Distintos de Aportaciones"|"0"|"0"</v>
      </c>
    </row>
    <row r="24" spans="1:7" ht="18" customHeight="1" thickBot="1" x14ac:dyDescent="0.25">
      <c r="B24" s="221" t="s">
        <v>88</v>
      </c>
      <c r="C24" s="224" t="s">
        <v>88</v>
      </c>
      <c r="D24" s="224" t="s">
        <v>88</v>
      </c>
    </row>
    <row r="25" spans="1:7" ht="13.5" thickBot="1" x14ac:dyDescent="0.25"/>
    <row r="26" spans="1:7" s="3" customFormat="1" ht="35.1" customHeight="1" thickBot="1" x14ac:dyDescent="0.3">
      <c r="A26" s="28" t="s">
        <v>701</v>
      </c>
      <c r="B26" s="28">
        <v>1</v>
      </c>
      <c r="C26" s="28">
        <v>2</v>
      </c>
      <c r="D26" s="28">
        <v>3</v>
      </c>
    </row>
    <row r="27" spans="1:7" s="3" customFormat="1" ht="78" customHeight="1" x14ac:dyDescent="0.25">
      <c r="A27" s="20" t="s">
        <v>745</v>
      </c>
      <c r="B27" s="183" t="s">
        <v>702</v>
      </c>
      <c r="C27" s="182" t="s">
        <v>747</v>
      </c>
      <c r="D27" s="182" t="s">
        <v>747</v>
      </c>
    </row>
    <row r="28" spans="1:7" s="3" customFormat="1" ht="38.1" customHeight="1" x14ac:dyDescent="0.25">
      <c r="A28" s="23" t="s">
        <v>704</v>
      </c>
      <c r="B28" s="184" t="s">
        <v>705</v>
      </c>
      <c r="C28" s="184" t="s">
        <v>814</v>
      </c>
      <c r="D28" s="184" t="s">
        <v>814</v>
      </c>
    </row>
    <row r="29" spans="1:7" s="3" customFormat="1" ht="60" customHeight="1" thickBot="1" x14ac:dyDescent="0.3">
      <c r="A29" s="25" t="s">
        <v>707</v>
      </c>
      <c r="B29" s="186" t="s">
        <v>721</v>
      </c>
      <c r="C29" s="186" t="s">
        <v>1148</v>
      </c>
      <c r="D29" s="186" t="s">
        <v>1149</v>
      </c>
    </row>
    <row r="30" spans="1:7" s="3" customFormat="1" ht="15.75" thickBot="1" x14ac:dyDescent="0.3"/>
    <row r="31" spans="1:7" s="3" customFormat="1" ht="29.25" customHeight="1" thickBot="1" x14ac:dyDescent="0.3">
      <c r="A31" s="300" t="s">
        <v>709</v>
      </c>
      <c r="B31" s="300"/>
      <c r="C31" s="300"/>
      <c r="D31" s="300"/>
      <c r="E31" s="300"/>
      <c r="F31" s="300"/>
      <c r="G31" s="300"/>
    </row>
    <row r="32" spans="1:7" s="3" customFormat="1" ht="28.5" customHeight="1" x14ac:dyDescent="0.25">
      <c r="A32" s="296" t="s">
        <v>713</v>
      </c>
      <c r="B32" s="302" t="s">
        <v>718</v>
      </c>
      <c r="C32" s="302"/>
      <c r="D32" s="302"/>
      <c r="E32" s="302"/>
      <c r="F32" s="302"/>
      <c r="G32" s="302"/>
    </row>
    <row r="33" spans="1:7" s="3" customFormat="1" ht="28.5" customHeight="1" x14ac:dyDescent="0.25">
      <c r="A33" s="301"/>
      <c r="B33" s="303" t="s">
        <v>771</v>
      </c>
      <c r="C33" s="303"/>
      <c r="D33" s="303"/>
      <c r="E33" s="303"/>
      <c r="F33" s="303"/>
      <c r="G33" s="303"/>
    </row>
    <row r="34" spans="1:7" s="3" customFormat="1" ht="28.5" customHeight="1" thickBot="1" x14ac:dyDescent="0.3">
      <c r="A34" s="297"/>
      <c r="B34" s="299" t="s">
        <v>719</v>
      </c>
      <c r="C34" s="299"/>
      <c r="D34" s="299"/>
      <c r="E34" s="299"/>
      <c r="F34" s="299"/>
      <c r="G34" s="299"/>
    </row>
    <row r="35" spans="1:7" s="3" customFormat="1" ht="28.5" customHeight="1" x14ac:dyDescent="0.25">
      <c r="A35" s="296" t="s">
        <v>712</v>
      </c>
      <c r="B35" s="302" t="s">
        <v>1197</v>
      </c>
      <c r="C35" s="302"/>
      <c r="D35" s="302"/>
      <c r="E35" s="302"/>
      <c r="F35" s="302"/>
      <c r="G35" s="302"/>
    </row>
    <row r="36" spans="1:7" s="3" customFormat="1" ht="28.5" customHeight="1" thickBot="1" x14ac:dyDescent="0.3">
      <c r="A36" s="297"/>
      <c r="B36" s="299" t="s">
        <v>714</v>
      </c>
      <c r="C36" s="299"/>
      <c r="D36" s="299"/>
      <c r="E36" s="299"/>
      <c r="F36" s="299"/>
      <c r="G36" s="299"/>
    </row>
    <row r="37" spans="1:7" s="3" customFormat="1" ht="15" x14ac:dyDescent="0.25"/>
  </sheetData>
  <mergeCells count="10">
    <mergeCell ref="A35:A36"/>
    <mergeCell ref="B35:G35"/>
    <mergeCell ref="B36:G36"/>
    <mergeCell ref="B11:D11"/>
    <mergeCell ref="B12:D12"/>
    <mergeCell ref="A31:G31"/>
    <mergeCell ref="A32:A34"/>
    <mergeCell ref="B32:G32"/>
    <mergeCell ref="B33:G33"/>
    <mergeCell ref="B34:G3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4F68-2E22-43B1-B2A8-8DB083D63E6D}">
  <sheetPr>
    <tabColor rgb="FFDAD6BC"/>
  </sheetPr>
  <dimension ref="A2:H51"/>
  <sheetViews>
    <sheetView showGridLines="0" topLeftCell="A13" zoomScale="70" zoomScaleNormal="70" workbookViewId="0">
      <selection activeCell="H15" sqref="H15"/>
    </sheetView>
  </sheetViews>
  <sheetFormatPr baseColWidth="10" defaultRowHeight="12.75" x14ac:dyDescent="0.2"/>
  <cols>
    <col min="1" max="1" width="32.42578125" style="1" customWidth="1"/>
    <col min="2" max="2" width="45.42578125" style="1" customWidth="1"/>
    <col min="3" max="6" width="22.85546875" style="1" customWidth="1"/>
    <col min="7" max="7" width="11" style="1" customWidth="1"/>
    <col min="8" max="16384" width="11.42578125" style="1"/>
  </cols>
  <sheetData>
    <row r="2" spans="1:8" ht="15.75" x14ac:dyDescent="0.25">
      <c r="A2" s="2" t="s">
        <v>1140</v>
      </c>
      <c r="B2" s="3"/>
    </row>
    <row r="3" spans="1:8" ht="15" x14ac:dyDescent="0.25">
      <c r="A3" s="3"/>
      <c r="B3" s="3"/>
    </row>
    <row r="4" spans="1:8" ht="18.75" customHeight="1" x14ac:dyDescent="0.25">
      <c r="A4" s="218" t="s">
        <v>699</v>
      </c>
      <c r="B4" s="3"/>
    </row>
    <row r="5" spans="1:8" ht="15" x14ac:dyDescent="0.25">
      <c r="A5" s="5" t="s">
        <v>1198</v>
      </c>
      <c r="B5" s="3"/>
    </row>
    <row r="6" spans="1:8" ht="15" x14ac:dyDescent="0.25">
      <c r="A6" s="5" t="s">
        <v>700</v>
      </c>
      <c r="B6" s="134" t="s">
        <v>1141</v>
      </c>
    </row>
    <row r="7" spans="1:8" ht="15" x14ac:dyDescent="0.25">
      <c r="A7" s="3"/>
      <c r="B7" s="220" t="s">
        <v>819</v>
      </c>
    </row>
    <row r="8" spans="1:8" ht="15" x14ac:dyDescent="0.25">
      <c r="A8" s="3"/>
      <c r="B8" s="220" t="s">
        <v>820</v>
      </c>
    </row>
    <row r="9" spans="1:8" ht="15" x14ac:dyDescent="0.25">
      <c r="A9" s="3"/>
      <c r="B9" s="220" t="s">
        <v>1192</v>
      </c>
    </row>
    <row r="11" spans="1:8" ht="13.5" thickBot="1" x14ac:dyDescent="0.25">
      <c r="B11" s="213">
        <v>1</v>
      </c>
      <c r="C11" s="214">
        <v>2</v>
      </c>
      <c r="D11" s="214">
        <v>3</v>
      </c>
      <c r="E11" s="214">
        <v>4</v>
      </c>
      <c r="F11" s="214">
        <v>5</v>
      </c>
    </row>
    <row r="12" spans="1:8" ht="20.100000000000001" customHeight="1" x14ac:dyDescent="0.2">
      <c r="B12" s="290" t="s">
        <v>92</v>
      </c>
      <c r="C12" s="291"/>
      <c r="D12" s="291"/>
      <c r="E12" s="291"/>
      <c r="F12" s="292"/>
    </row>
    <row r="13" spans="1:8" ht="20.100000000000001" customHeight="1" thickBot="1" x14ac:dyDescent="0.25">
      <c r="B13" s="293" t="s">
        <v>722</v>
      </c>
      <c r="C13" s="294"/>
      <c r="D13" s="294"/>
      <c r="E13" s="294"/>
      <c r="F13" s="295"/>
    </row>
    <row r="14" spans="1:8" ht="39" thickBot="1" x14ac:dyDescent="0.25">
      <c r="B14" s="242" t="s">
        <v>502</v>
      </c>
      <c r="C14" s="242" t="s">
        <v>501</v>
      </c>
      <c r="D14" s="242" t="s">
        <v>500</v>
      </c>
      <c r="E14" s="242" t="s">
        <v>499</v>
      </c>
      <c r="F14" s="242" t="s">
        <v>498</v>
      </c>
    </row>
    <row r="15" spans="1:8" ht="18" customHeight="1" x14ac:dyDescent="0.2">
      <c r="B15" s="249" t="s">
        <v>497</v>
      </c>
      <c r="C15" s="250"/>
      <c r="D15" s="250"/>
      <c r="E15" s="239">
        <v>0</v>
      </c>
      <c r="F15" s="239">
        <v>0</v>
      </c>
      <c r="H15" s="6" t="str">
        <f>""""&amp;B15&amp;""""&amp;"|"&amp;""""&amp;C15&amp;""""&amp;"|"&amp;""""&amp;D15&amp;""""&amp;"|"&amp;""""&amp;E15&amp;""""&amp;"|"&amp;""""&amp;F15&amp;""""</f>
        <v>"DEUDA PÚBLICA"|""|""|"0"|"0"</v>
      </c>
    </row>
    <row r="16" spans="1:8" ht="18" customHeight="1" x14ac:dyDescent="0.2">
      <c r="B16" s="251" t="s">
        <v>496</v>
      </c>
      <c r="C16" s="248"/>
      <c r="D16" s="248"/>
      <c r="E16" s="162">
        <v>0</v>
      </c>
      <c r="F16" s="162">
        <v>0</v>
      </c>
      <c r="H16" s="6" t="str">
        <f t="shared" ref="H16:H39" si="0">""""&amp;B16&amp;""""&amp;"|"&amp;""""&amp;C16&amp;""""&amp;"|"&amp;""""&amp;D16&amp;""""&amp;"|"&amp;""""&amp;E16&amp;""""&amp;"|"&amp;""""&amp;F16&amp;""""</f>
        <v>"Corto Plazo"|""|""|"0"|"0"</v>
      </c>
    </row>
    <row r="17" spans="2:8" ht="18" customHeight="1" x14ac:dyDescent="0.2">
      <c r="B17" s="251" t="s">
        <v>492</v>
      </c>
      <c r="C17" s="248"/>
      <c r="D17" s="248"/>
      <c r="E17" s="162">
        <v>0</v>
      </c>
      <c r="F17" s="162">
        <v>0</v>
      </c>
      <c r="H17" s="6" t="str">
        <f t="shared" si="0"/>
        <v>"Deuda Interna "|""|""|"0"|"0"</v>
      </c>
    </row>
    <row r="18" spans="2:8" ht="18" customHeight="1" x14ac:dyDescent="0.2">
      <c r="B18" s="252" t="s">
        <v>491</v>
      </c>
      <c r="C18" s="248"/>
      <c r="D18" s="248"/>
      <c r="E18" s="162">
        <v>0</v>
      </c>
      <c r="F18" s="162">
        <v>0</v>
      </c>
      <c r="H18" s="6" t="str">
        <f t="shared" si="0"/>
        <v>"Instituciones de Crédito"|""|""|"0"|"0"</v>
      </c>
    </row>
    <row r="19" spans="2:8" ht="18" customHeight="1" x14ac:dyDescent="0.2">
      <c r="B19" s="252" t="s">
        <v>487</v>
      </c>
      <c r="C19" s="248"/>
      <c r="D19" s="248"/>
      <c r="E19" s="162">
        <v>0</v>
      </c>
      <c r="F19" s="162">
        <v>0</v>
      </c>
      <c r="H19" s="6" t="str">
        <f t="shared" si="0"/>
        <v>"Títulos y Valores"|""|""|"0"|"0"</v>
      </c>
    </row>
    <row r="20" spans="2:8" ht="18" customHeight="1" x14ac:dyDescent="0.2">
      <c r="B20" s="252" t="s">
        <v>486</v>
      </c>
      <c r="C20" s="248"/>
      <c r="D20" s="248"/>
      <c r="E20" s="162">
        <v>0</v>
      </c>
      <c r="F20" s="162">
        <v>0</v>
      </c>
      <c r="H20" s="6" t="str">
        <f t="shared" si="0"/>
        <v>"Arrendamientos Financieros"|""|""|"0"|"0"</v>
      </c>
    </row>
    <row r="21" spans="2:8" ht="18" customHeight="1" x14ac:dyDescent="0.2">
      <c r="B21" s="251" t="s">
        <v>495</v>
      </c>
      <c r="C21" s="248"/>
      <c r="D21" s="248"/>
      <c r="E21" s="162">
        <v>0</v>
      </c>
      <c r="F21" s="162">
        <v>0</v>
      </c>
      <c r="H21" s="6" t="str">
        <f t="shared" si="0"/>
        <v>"Deuda Externa "|""|""|"0"|"0"</v>
      </c>
    </row>
    <row r="22" spans="2:8" ht="18" customHeight="1" x14ac:dyDescent="0.2">
      <c r="B22" s="253" t="s">
        <v>489</v>
      </c>
      <c r="C22" s="248"/>
      <c r="D22" s="248"/>
      <c r="E22" s="162">
        <v>0</v>
      </c>
      <c r="F22" s="162">
        <v>0</v>
      </c>
      <c r="H22" s="6" t="str">
        <f t="shared" si="0"/>
        <v>"Organismos Financieros Internacionales"|""|""|"0"|"0"</v>
      </c>
    </row>
    <row r="23" spans="2:8" ht="18" customHeight="1" x14ac:dyDescent="0.2">
      <c r="B23" s="252" t="s">
        <v>488</v>
      </c>
      <c r="C23" s="248"/>
      <c r="D23" s="248"/>
      <c r="E23" s="162">
        <v>0</v>
      </c>
      <c r="F23" s="162">
        <v>0</v>
      </c>
      <c r="H23" s="6" t="str">
        <f t="shared" si="0"/>
        <v>"Deuda Bilateral"|""|""|"0"|"0"</v>
      </c>
    </row>
    <row r="24" spans="2:8" ht="18" customHeight="1" x14ac:dyDescent="0.2">
      <c r="B24" s="252" t="s">
        <v>487</v>
      </c>
      <c r="C24" s="248"/>
      <c r="D24" s="248"/>
      <c r="E24" s="162">
        <v>0</v>
      </c>
      <c r="F24" s="162">
        <v>0</v>
      </c>
      <c r="H24" s="6" t="str">
        <f t="shared" si="0"/>
        <v>"Títulos y Valores"|""|""|"0"|"0"</v>
      </c>
    </row>
    <row r="25" spans="2:8" ht="18" customHeight="1" x14ac:dyDescent="0.2">
      <c r="B25" s="252" t="s">
        <v>486</v>
      </c>
      <c r="C25" s="248"/>
      <c r="D25" s="248"/>
      <c r="E25" s="162">
        <v>0</v>
      </c>
      <c r="F25" s="162">
        <v>0</v>
      </c>
      <c r="H25" s="6" t="str">
        <f t="shared" si="0"/>
        <v>"Arrendamientos Financieros"|""|""|"0"|"0"</v>
      </c>
    </row>
    <row r="26" spans="2:8" ht="18" customHeight="1" x14ac:dyDescent="0.2">
      <c r="B26" s="251" t="s">
        <v>494</v>
      </c>
      <c r="C26" s="248"/>
      <c r="D26" s="248"/>
      <c r="E26" s="162">
        <v>0</v>
      </c>
      <c r="F26" s="162">
        <v>0</v>
      </c>
      <c r="H26" s="6" t="str">
        <f t="shared" si="0"/>
        <v>"Subtotal de Deuda Pública a Corto Plazo "|""|""|"0"|"0"</v>
      </c>
    </row>
    <row r="27" spans="2:8" ht="18" customHeight="1" x14ac:dyDescent="0.2">
      <c r="B27" s="251" t="s">
        <v>493</v>
      </c>
      <c r="C27" s="248"/>
      <c r="D27" s="248"/>
      <c r="E27" s="162">
        <v>0</v>
      </c>
      <c r="F27" s="162">
        <v>0</v>
      </c>
      <c r="H27" s="6" t="str">
        <f t="shared" si="0"/>
        <v>"Largo Plazo"|""|""|"0"|"0"</v>
      </c>
    </row>
    <row r="28" spans="2:8" ht="18" customHeight="1" x14ac:dyDescent="0.2">
      <c r="B28" s="251" t="s">
        <v>492</v>
      </c>
      <c r="C28" s="248"/>
      <c r="D28" s="248"/>
      <c r="E28" s="162">
        <v>0</v>
      </c>
      <c r="F28" s="162">
        <v>0</v>
      </c>
      <c r="H28" s="6" t="str">
        <f t="shared" si="0"/>
        <v>"Deuda Interna "|""|""|"0"|"0"</v>
      </c>
    </row>
    <row r="29" spans="2:8" ht="18" customHeight="1" x14ac:dyDescent="0.2">
      <c r="B29" s="252" t="s">
        <v>491</v>
      </c>
      <c r="C29" s="248"/>
      <c r="D29" s="248"/>
      <c r="E29" s="162">
        <v>0</v>
      </c>
      <c r="F29" s="162">
        <v>0</v>
      </c>
      <c r="H29" s="6" t="str">
        <f t="shared" si="0"/>
        <v>"Instituciones de Crédito"|""|""|"0"|"0"</v>
      </c>
    </row>
    <row r="30" spans="2:8" ht="18" customHeight="1" x14ac:dyDescent="0.2">
      <c r="B30" s="252" t="s">
        <v>487</v>
      </c>
      <c r="C30" s="248"/>
      <c r="D30" s="248"/>
      <c r="E30" s="162">
        <v>0</v>
      </c>
      <c r="F30" s="162">
        <v>0</v>
      </c>
      <c r="H30" s="6" t="str">
        <f t="shared" si="0"/>
        <v>"Títulos y Valores"|""|""|"0"|"0"</v>
      </c>
    </row>
    <row r="31" spans="2:8" ht="18" customHeight="1" x14ac:dyDescent="0.2">
      <c r="B31" s="252" t="s">
        <v>486</v>
      </c>
      <c r="C31" s="248"/>
      <c r="D31" s="248"/>
      <c r="E31" s="162">
        <v>0</v>
      </c>
      <c r="F31" s="162">
        <v>0</v>
      </c>
      <c r="H31" s="6" t="str">
        <f t="shared" si="0"/>
        <v>"Arrendamientos Financieros"|""|""|"0"|"0"</v>
      </c>
    </row>
    <row r="32" spans="2:8" ht="18" customHeight="1" x14ac:dyDescent="0.2">
      <c r="B32" s="251" t="s">
        <v>490</v>
      </c>
      <c r="C32" s="248"/>
      <c r="D32" s="248"/>
      <c r="E32" s="162">
        <v>0</v>
      </c>
      <c r="F32" s="162">
        <v>0</v>
      </c>
      <c r="H32" s="6" t="str">
        <f t="shared" si="0"/>
        <v>"Deuda Externa"|""|""|"0"|"0"</v>
      </c>
    </row>
    <row r="33" spans="1:8" ht="18" customHeight="1" x14ac:dyDescent="0.2">
      <c r="B33" s="254" t="s">
        <v>489</v>
      </c>
      <c r="C33" s="248"/>
      <c r="D33" s="248"/>
      <c r="E33" s="162">
        <v>0</v>
      </c>
      <c r="F33" s="162">
        <v>0</v>
      </c>
      <c r="H33" s="6" t="str">
        <f t="shared" si="0"/>
        <v>"Organismos Financieros Internacionales"|""|""|"0"|"0"</v>
      </c>
    </row>
    <row r="34" spans="1:8" ht="18" customHeight="1" x14ac:dyDescent="0.2">
      <c r="B34" s="252" t="s">
        <v>488</v>
      </c>
      <c r="C34" s="248"/>
      <c r="D34" s="248"/>
      <c r="E34" s="162">
        <v>0</v>
      </c>
      <c r="F34" s="162">
        <v>0</v>
      </c>
      <c r="H34" s="6" t="str">
        <f t="shared" si="0"/>
        <v>"Deuda Bilateral"|""|""|"0"|"0"</v>
      </c>
    </row>
    <row r="35" spans="1:8" ht="18" customHeight="1" x14ac:dyDescent="0.2">
      <c r="B35" s="252" t="s">
        <v>487</v>
      </c>
      <c r="C35" s="248"/>
      <c r="D35" s="248"/>
      <c r="E35" s="162">
        <v>0</v>
      </c>
      <c r="F35" s="162">
        <v>0</v>
      </c>
      <c r="H35" s="6" t="str">
        <f t="shared" si="0"/>
        <v>"Títulos y Valores"|""|""|"0"|"0"</v>
      </c>
    </row>
    <row r="36" spans="1:8" ht="18" customHeight="1" x14ac:dyDescent="0.2">
      <c r="B36" s="252" t="s">
        <v>486</v>
      </c>
      <c r="C36" s="248"/>
      <c r="D36" s="248"/>
      <c r="E36" s="162">
        <v>0</v>
      </c>
      <c r="F36" s="162">
        <v>0</v>
      </c>
      <c r="H36" s="6" t="str">
        <f t="shared" si="0"/>
        <v>"Arrendamientos Financieros"|""|""|"0"|"0"</v>
      </c>
    </row>
    <row r="37" spans="1:8" ht="18" customHeight="1" x14ac:dyDescent="0.2">
      <c r="B37" s="251" t="s">
        <v>485</v>
      </c>
      <c r="C37" s="248"/>
      <c r="D37" s="248"/>
      <c r="E37" s="162">
        <v>0</v>
      </c>
      <c r="F37" s="162">
        <v>0</v>
      </c>
      <c r="H37" s="6" t="str">
        <f t="shared" si="0"/>
        <v>"Subtotal de Deuda Pública a Largo Plazo "|""|""|"0"|"0"</v>
      </c>
    </row>
    <row r="38" spans="1:8" ht="18" customHeight="1" x14ac:dyDescent="0.2">
      <c r="B38" s="255" t="s">
        <v>484</v>
      </c>
      <c r="C38" s="162"/>
      <c r="D38" s="162"/>
      <c r="E38" s="162">
        <v>2252677.7799999998</v>
      </c>
      <c r="F38" s="162">
        <v>2645919.69</v>
      </c>
      <c r="H38" s="6" t="str">
        <f t="shared" si="0"/>
        <v>"Total de Otros Pasivos"|""|""|"2252677.78"|"2645919.69"</v>
      </c>
    </row>
    <row r="39" spans="1:8" ht="18" customHeight="1" thickBot="1" x14ac:dyDescent="0.25">
      <c r="B39" s="256" t="s">
        <v>483</v>
      </c>
      <c r="C39" s="153"/>
      <c r="D39" s="153"/>
      <c r="E39" s="257">
        <v>2252677.7799999998</v>
      </c>
      <c r="F39" s="257">
        <v>2645919.69</v>
      </c>
      <c r="H39" s="6" t="str">
        <f t="shared" si="0"/>
        <v>"Total de Deuda Pública y Otros Pasivos "|""|""|"2252677.78"|"2645919.69"</v>
      </c>
    </row>
    <row r="40" spans="1:8" ht="13.5" thickBot="1" x14ac:dyDescent="0.25"/>
    <row r="41" spans="1:8" s="3" customFormat="1" ht="35.1" customHeight="1" thickBot="1" x14ac:dyDescent="0.3">
      <c r="A41" s="28" t="s">
        <v>701</v>
      </c>
      <c r="B41" s="28">
        <v>1</v>
      </c>
      <c r="C41" s="28">
        <v>2</v>
      </c>
      <c r="D41" s="28">
        <v>3</v>
      </c>
      <c r="E41" s="28">
        <v>4</v>
      </c>
      <c r="F41" s="28">
        <v>5</v>
      </c>
    </row>
    <row r="42" spans="1:8" s="3" customFormat="1" ht="78" customHeight="1" x14ac:dyDescent="0.25">
      <c r="A42" s="20" t="s">
        <v>745</v>
      </c>
      <c r="B42" s="183" t="s">
        <v>702</v>
      </c>
      <c r="C42" s="182" t="s">
        <v>778</v>
      </c>
      <c r="D42" s="182" t="s">
        <v>778</v>
      </c>
      <c r="E42" s="182" t="s">
        <v>747</v>
      </c>
      <c r="F42" s="182" t="s">
        <v>747</v>
      </c>
    </row>
    <row r="43" spans="1:8" s="3" customFormat="1" ht="38.1" customHeight="1" x14ac:dyDescent="0.25">
      <c r="A43" s="23" t="s">
        <v>704</v>
      </c>
      <c r="B43" s="184" t="s">
        <v>705</v>
      </c>
      <c r="C43" s="184" t="s">
        <v>762</v>
      </c>
      <c r="D43" s="184" t="s">
        <v>762</v>
      </c>
      <c r="E43" s="184" t="s">
        <v>814</v>
      </c>
      <c r="F43" s="184" t="s">
        <v>814</v>
      </c>
    </row>
    <row r="44" spans="1:8" s="3" customFormat="1" ht="55.5" customHeight="1" thickBot="1" x14ac:dyDescent="0.3">
      <c r="A44" s="25" t="s">
        <v>707</v>
      </c>
      <c r="B44" s="186" t="s">
        <v>716</v>
      </c>
      <c r="C44" s="187" t="s">
        <v>1142</v>
      </c>
      <c r="D44" s="187" t="s">
        <v>1143</v>
      </c>
      <c r="E44" s="187" t="s">
        <v>1144</v>
      </c>
      <c r="F44" s="187" t="s">
        <v>1145</v>
      </c>
    </row>
    <row r="45" spans="1:8" s="3" customFormat="1" ht="15.75" thickBot="1" x14ac:dyDescent="0.3"/>
    <row r="46" spans="1:8" s="3" customFormat="1" ht="29.25" customHeight="1" thickBot="1" x14ac:dyDescent="0.3">
      <c r="A46" s="300" t="s">
        <v>709</v>
      </c>
      <c r="B46" s="300"/>
      <c r="C46" s="300"/>
      <c r="D46" s="300"/>
      <c r="E46" s="300"/>
      <c r="F46" s="300"/>
      <c r="G46" s="300"/>
    </row>
    <row r="47" spans="1:8" s="3" customFormat="1" ht="28.5" customHeight="1" x14ac:dyDescent="0.25">
      <c r="A47" s="296" t="s">
        <v>713</v>
      </c>
      <c r="B47" s="302" t="s">
        <v>717</v>
      </c>
      <c r="C47" s="302"/>
      <c r="D47" s="302"/>
      <c r="E47" s="302"/>
      <c r="F47" s="302"/>
      <c r="G47" s="302"/>
    </row>
    <row r="48" spans="1:8" s="3" customFormat="1" ht="28.5" customHeight="1" x14ac:dyDescent="0.25">
      <c r="A48" s="301"/>
      <c r="B48" s="303" t="s">
        <v>770</v>
      </c>
      <c r="C48" s="303"/>
      <c r="D48" s="303"/>
      <c r="E48" s="303"/>
      <c r="F48" s="303"/>
      <c r="G48" s="303"/>
    </row>
    <row r="49" spans="1:7" s="3" customFormat="1" ht="28.5" customHeight="1" thickBot="1" x14ac:dyDescent="0.3">
      <c r="A49" s="297"/>
      <c r="B49" s="299" t="s">
        <v>719</v>
      </c>
      <c r="C49" s="299"/>
      <c r="D49" s="299"/>
      <c r="E49" s="299"/>
      <c r="F49" s="299"/>
      <c r="G49" s="299"/>
    </row>
    <row r="50" spans="1:7" s="3" customFormat="1" ht="38.25" customHeight="1" thickBot="1" x14ac:dyDescent="0.3">
      <c r="A50" s="28" t="s">
        <v>712</v>
      </c>
      <c r="B50" s="304" t="s">
        <v>1199</v>
      </c>
      <c r="C50" s="304"/>
      <c r="D50" s="304"/>
      <c r="E50" s="304"/>
      <c r="F50" s="304"/>
      <c r="G50" s="304"/>
    </row>
    <row r="51" spans="1:7" s="3" customFormat="1" ht="15" x14ac:dyDescent="0.25"/>
  </sheetData>
  <mergeCells count="8">
    <mergeCell ref="B50:G50"/>
    <mergeCell ref="B12:F12"/>
    <mergeCell ref="B13:F13"/>
    <mergeCell ref="A46:G46"/>
    <mergeCell ref="A47:A49"/>
    <mergeCell ref="B47:G47"/>
    <mergeCell ref="B48:G48"/>
    <mergeCell ref="B49:G4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FB3A-4757-4D42-9532-34CE3077A919}">
  <sheetPr>
    <tabColor rgb="FFDAD6BC"/>
  </sheetPr>
  <dimension ref="A2:J36"/>
  <sheetViews>
    <sheetView showGridLines="0" topLeftCell="B12" zoomScale="70" zoomScaleNormal="70" workbookViewId="0">
      <selection activeCell="J14" sqref="J14"/>
    </sheetView>
  </sheetViews>
  <sheetFormatPr baseColWidth="10" defaultRowHeight="12.75" x14ac:dyDescent="0.2"/>
  <cols>
    <col min="1" max="1" width="26.42578125" style="1" customWidth="1"/>
    <col min="2" max="2" width="55.140625" style="1" customWidth="1"/>
    <col min="3" max="4" width="26.28515625" style="1" customWidth="1"/>
    <col min="5" max="5" width="27.28515625" style="1" customWidth="1"/>
    <col min="6" max="7" width="26.28515625" style="1" customWidth="1"/>
    <col min="8" max="8" width="0.85546875" style="1" customWidth="1"/>
    <col min="9" max="16384" width="11.42578125" style="1"/>
  </cols>
  <sheetData>
    <row r="2" spans="1:10" ht="15.75" x14ac:dyDescent="0.25">
      <c r="A2" s="2" t="s">
        <v>1133</v>
      </c>
      <c r="B2" s="3"/>
    </row>
    <row r="3" spans="1:10" ht="15" x14ac:dyDescent="0.25">
      <c r="A3" s="3"/>
      <c r="B3" s="3"/>
    </row>
    <row r="4" spans="1:10" ht="18" customHeight="1" x14ac:dyDescent="0.25">
      <c r="A4" s="218" t="s">
        <v>699</v>
      </c>
      <c r="B4" s="3"/>
    </row>
    <row r="5" spans="1:10" ht="15" x14ac:dyDescent="0.25">
      <c r="A5" s="5" t="s">
        <v>1200</v>
      </c>
      <c r="B5" s="3"/>
    </row>
    <row r="6" spans="1:10" ht="15" x14ac:dyDescent="0.25">
      <c r="A6" s="5" t="s">
        <v>700</v>
      </c>
      <c r="B6" s="220" t="s">
        <v>1134</v>
      </c>
    </row>
    <row r="7" spans="1:10" ht="15" x14ac:dyDescent="0.25">
      <c r="A7" s="3"/>
      <c r="B7" s="220" t="s">
        <v>819</v>
      </c>
    </row>
    <row r="8" spans="1:10" ht="15" x14ac:dyDescent="0.25">
      <c r="A8" s="3"/>
      <c r="B8" s="220" t="s">
        <v>820</v>
      </c>
    </row>
    <row r="9" spans="1:10" ht="15" x14ac:dyDescent="0.25">
      <c r="A9" s="3"/>
      <c r="B9" s="220" t="s">
        <v>1192</v>
      </c>
    </row>
    <row r="10" spans="1:10" ht="13.5" thickBot="1" x14ac:dyDescent="0.25">
      <c r="B10" s="213">
        <v>1</v>
      </c>
      <c r="C10" s="214">
        <v>2</v>
      </c>
      <c r="D10" s="214">
        <v>3</v>
      </c>
      <c r="E10" s="214">
        <v>4</v>
      </c>
      <c r="F10" s="214">
        <v>5</v>
      </c>
      <c r="G10" s="214">
        <v>6</v>
      </c>
    </row>
    <row r="11" spans="1:10" ht="20.100000000000001" customHeight="1" x14ac:dyDescent="0.2">
      <c r="B11" s="290" t="s">
        <v>92</v>
      </c>
      <c r="C11" s="291"/>
      <c r="D11" s="291"/>
      <c r="E11" s="291"/>
      <c r="F11" s="291"/>
      <c r="G11" s="292"/>
    </row>
    <row r="12" spans="1:10" ht="20.100000000000001" customHeight="1" thickBot="1" x14ac:dyDescent="0.25">
      <c r="B12" s="293" t="s">
        <v>509</v>
      </c>
      <c r="C12" s="294"/>
      <c r="D12" s="294"/>
      <c r="E12" s="294"/>
      <c r="F12" s="294"/>
      <c r="G12" s="295"/>
    </row>
    <row r="13" spans="1:10" ht="42.75" customHeight="1" thickBot="1" x14ac:dyDescent="0.25">
      <c r="B13" s="215" t="s">
        <v>508</v>
      </c>
      <c r="C13" s="215" t="s">
        <v>507</v>
      </c>
      <c r="D13" s="215" t="s">
        <v>506</v>
      </c>
      <c r="E13" s="215" t="s">
        <v>505</v>
      </c>
      <c r="F13" s="215" t="s">
        <v>504</v>
      </c>
      <c r="G13" s="215" t="s">
        <v>503</v>
      </c>
    </row>
    <row r="14" spans="1:10" ht="18" customHeight="1" x14ac:dyDescent="0.2">
      <c r="B14" s="248" t="s">
        <v>466</v>
      </c>
      <c r="C14" s="162">
        <v>49651231.410000011</v>
      </c>
      <c r="D14" s="162">
        <v>403460417.94999999</v>
      </c>
      <c r="E14" s="162">
        <v>408553148.29000002</v>
      </c>
      <c r="F14" s="162">
        <v>44558501.069999993</v>
      </c>
      <c r="G14" s="162">
        <v>-5092730.34</v>
      </c>
      <c r="J14" s="6" t="str">
        <f>""""&amp;B14&amp;""""&amp;"|"&amp;""""&amp;C14&amp;""""&amp;"|"&amp;""""&amp;D14&amp;""""&amp;"|"&amp;""""&amp;E14&amp;""""&amp;"|"&amp;""""&amp;F14&amp;""""&amp;"|"&amp;""""&amp;G14&amp;""""</f>
        <v>"ACTIVO"|"49651231.41"|"403460417.95"|"408553148.29"|"44558501.07"|"-5092730.34"</v>
      </c>
    </row>
    <row r="15" spans="1:10" ht="18" customHeight="1" x14ac:dyDescent="0.2">
      <c r="B15" s="248" t="s">
        <v>465</v>
      </c>
      <c r="C15" s="162">
        <v>7579062.3799999952</v>
      </c>
      <c r="D15" s="162">
        <v>403460417.94999999</v>
      </c>
      <c r="E15" s="162">
        <v>406844186.71000004</v>
      </c>
      <c r="F15" s="162">
        <v>4195293.6100000003</v>
      </c>
      <c r="G15" s="162">
        <v>-3383768.76</v>
      </c>
      <c r="J15" s="6" t="str">
        <f t="shared" ref="J15:J22" si="0">""""&amp;B15&amp;""""&amp;"|"&amp;""""&amp;C15&amp;""""&amp;"|"&amp;""""&amp;D15&amp;""""&amp;"|"&amp;""""&amp;E15&amp;""""&amp;"|"&amp;""""&amp;F15&amp;""""&amp;"|"&amp;""""&amp;G15&amp;""""</f>
        <v>"Activo Circulante"|"7579062.38"|"403460417.95"|"406844186.71"|"4195293.61"|"-3383768.76"</v>
      </c>
    </row>
    <row r="16" spans="1:10" ht="18" customHeight="1" x14ac:dyDescent="0.2">
      <c r="B16" s="248" t="s">
        <v>464</v>
      </c>
      <c r="C16" s="162">
        <v>3324238.0799999982</v>
      </c>
      <c r="D16" s="162">
        <v>254412905.96999997</v>
      </c>
      <c r="E16" s="162">
        <v>255957624.70000002</v>
      </c>
      <c r="F16" s="162">
        <v>1779519.34</v>
      </c>
      <c r="G16" s="162">
        <v>-1544718.73</v>
      </c>
      <c r="J16" s="6" t="str">
        <f t="shared" si="0"/>
        <v>"Efectivo y Equivalentes"|"3324238.08"|"254412905.97"|"255957624.7"|"1779519.34"|"-1544718.73"</v>
      </c>
    </row>
    <row r="17" spans="1:10" ht="18" customHeight="1" x14ac:dyDescent="0.2">
      <c r="B17" s="248" t="s">
        <v>463</v>
      </c>
      <c r="C17" s="162">
        <v>2272805.9799999967</v>
      </c>
      <c r="D17" s="162">
        <v>145338834.40000001</v>
      </c>
      <c r="E17" s="162">
        <v>147257355.97999999</v>
      </c>
      <c r="F17" s="162">
        <v>354284.4</v>
      </c>
      <c r="G17" s="162">
        <v>-1918521.58</v>
      </c>
      <c r="J17" s="6" t="str">
        <f t="shared" si="0"/>
        <v>"Derechos a Recibir Efectivo o Equivalentes"|"2272805.98"|"145338834.4"|"147257355.98"|"354284.4"|"-1918521.58"</v>
      </c>
    </row>
    <row r="18" spans="1:10" ht="18" customHeight="1" x14ac:dyDescent="0.2">
      <c r="B18" s="248" t="s">
        <v>462</v>
      </c>
      <c r="C18" s="162">
        <v>0</v>
      </c>
      <c r="D18" s="162">
        <v>971344.04999999993</v>
      </c>
      <c r="E18" s="162">
        <v>921247.97000000009</v>
      </c>
      <c r="F18" s="162">
        <v>50096.08</v>
      </c>
      <c r="G18" s="162">
        <v>50096.08</v>
      </c>
      <c r="J18" s="6" t="str">
        <f t="shared" si="0"/>
        <v>"Derechos a Recibir Bienes o Servicios"|"0"|"971344.05"|"921247.97"|"50096.08"|"50096.08"</v>
      </c>
    </row>
    <row r="19" spans="1:10" ht="18" customHeight="1" x14ac:dyDescent="0.2">
      <c r="B19" s="248" t="s">
        <v>461</v>
      </c>
      <c r="C19" s="162">
        <v>0</v>
      </c>
      <c r="D19" s="162">
        <v>0</v>
      </c>
      <c r="E19" s="162">
        <v>0</v>
      </c>
      <c r="F19" s="162">
        <v>0</v>
      </c>
      <c r="G19" s="162">
        <v>0</v>
      </c>
      <c r="J19" s="6" t="str">
        <f t="shared" si="0"/>
        <v>"Inventarios"|"0"|"0"|"0"|"0"|"0"</v>
      </c>
    </row>
    <row r="20" spans="1:10" ht="18" customHeight="1" x14ac:dyDescent="0.2">
      <c r="B20" s="248" t="s">
        <v>460</v>
      </c>
      <c r="C20" s="162">
        <v>1713727.78</v>
      </c>
      <c r="D20" s="162">
        <v>2737333.53</v>
      </c>
      <c r="E20" s="162">
        <v>2707958.06</v>
      </c>
      <c r="F20" s="162">
        <v>1743103.2499999995</v>
      </c>
      <c r="G20" s="162">
        <v>29375.47</v>
      </c>
      <c r="J20" s="6" t="str">
        <f t="shared" si="0"/>
        <v>"Almacenes"|"1713727.78"|"2737333.53"|"2707958.06"|"1743103.25"|"29375.47"</v>
      </c>
    </row>
    <row r="21" spans="1:10" ht="18" customHeight="1" x14ac:dyDescent="0.2">
      <c r="B21" s="248" t="s">
        <v>459</v>
      </c>
      <c r="C21" s="162">
        <v>0</v>
      </c>
      <c r="D21" s="162">
        <v>0</v>
      </c>
      <c r="E21" s="162">
        <v>0</v>
      </c>
      <c r="F21" s="162">
        <v>0</v>
      </c>
      <c r="G21" s="162">
        <v>0</v>
      </c>
      <c r="J21" s="6" t="str">
        <f t="shared" si="0"/>
        <v>"Estimación por Pérdida o Deterioro de Activos Circulantes"|"0"|"0"|"0"|"0"|"0"</v>
      </c>
    </row>
    <row r="22" spans="1:10" ht="18" customHeight="1" x14ac:dyDescent="0.2">
      <c r="B22" s="248" t="s">
        <v>458</v>
      </c>
      <c r="C22" s="162">
        <v>268290.53999999998</v>
      </c>
      <c r="D22" s="162">
        <v>0</v>
      </c>
      <c r="E22" s="162">
        <v>0</v>
      </c>
      <c r="F22" s="162">
        <v>268290.53999999998</v>
      </c>
      <c r="G22" s="162">
        <v>0</v>
      </c>
      <c r="J22" s="6" t="str">
        <f t="shared" si="0"/>
        <v>"Otros Activos Circulantes"|"268290.54"|"0"|"0"|"268290.54"|"0"</v>
      </c>
    </row>
    <row r="23" spans="1:10" ht="18" customHeight="1" thickBot="1" x14ac:dyDescent="0.25">
      <c r="B23" s="221" t="s">
        <v>88</v>
      </c>
      <c r="C23" s="224" t="s">
        <v>88</v>
      </c>
      <c r="D23" s="224" t="s">
        <v>88</v>
      </c>
      <c r="E23" s="224" t="s">
        <v>88</v>
      </c>
      <c r="F23" s="224" t="s">
        <v>88</v>
      </c>
      <c r="G23" s="224" t="s">
        <v>88</v>
      </c>
    </row>
    <row r="24" spans="1:10" ht="13.5" thickBot="1" x14ac:dyDescent="0.25"/>
    <row r="25" spans="1:10" s="3" customFormat="1" ht="35.1" customHeight="1" thickBot="1" x14ac:dyDescent="0.3">
      <c r="A25" s="28" t="s">
        <v>701</v>
      </c>
      <c r="B25" s="28">
        <v>1</v>
      </c>
      <c r="C25" s="28">
        <v>2</v>
      </c>
      <c r="D25" s="28">
        <v>3</v>
      </c>
      <c r="E25" s="28">
        <v>4</v>
      </c>
      <c r="F25" s="28">
        <v>5</v>
      </c>
      <c r="G25" s="28">
        <v>6</v>
      </c>
    </row>
    <row r="26" spans="1:10" s="3" customFormat="1" ht="78" customHeight="1" x14ac:dyDescent="0.25">
      <c r="A26" s="20" t="s">
        <v>745</v>
      </c>
      <c r="B26" s="183" t="s">
        <v>702</v>
      </c>
      <c r="C26" s="182" t="s">
        <v>703</v>
      </c>
      <c r="D26" s="182" t="s">
        <v>703</v>
      </c>
      <c r="E26" s="182" t="s">
        <v>703</v>
      </c>
      <c r="F26" s="182" t="s">
        <v>703</v>
      </c>
      <c r="G26" s="182" t="s">
        <v>703</v>
      </c>
    </row>
    <row r="27" spans="1:10" s="3" customFormat="1" ht="38.1" customHeight="1" x14ac:dyDescent="0.25">
      <c r="A27" s="23" t="s">
        <v>704</v>
      </c>
      <c r="B27" s="184" t="s">
        <v>705</v>
      </c>
      <c r="C27" s="184" t="s">
        <v>706</v>
      </c>
      <c r="D27" s="184" t="s">
        <v>706</v>
      </c>
      <c r="E27" s="184" t="s">
        <v>706</v>
      </c>
      <c r="F27" s="184" t="s">
        <v>706</v>
      </c>
      <c r="G27" s="184" t="s">
        <v>706</v>
      </c>
    </row>
    <row r="28" spans="1:10" s="3" customFormat="1" ht="84" customHeight="1" thickBot="1" x14ac:dyDescent="0.3">
      <c r="A28" s="25" t="s">
        <v>707</v>
      </c>
      <c r="B28" s="186" t="s">
        <v>708</v>
      </c>
      <c r="C28" s="187" t="s">
        <v>1135</v>
      </c>
      <c r="D28" s="187" t="s">
        <v>1136</v>
      </c>
      <c r="E28" s="187" t="s">
        <v>1137</v>
      </c>
      <c r="F28" s="187" t="s">
        <v>1138</v>
      </c>
      <c r="G28" s="187" t="s">
        <v>1139</v>
      </c>
    </row>
    <row r="29" spans="1:10" s="3" customFormat="1" ht="15.75" thickBot="1" x14ac:dyDescent="0.3"/>
    <row r="30" spans="1:10" s="3" customFormat="1" ht="29.25" customHeight="1" thickBot="1" x14ac:dyDescent="0.3">
      <c r="A30" s="300" t="s">
        <v>709</v>
      </c>
      <c r="B30" s="300"/>
      <c r="C30" s="300"/>
      <c r="D30" s="300"/>
      <c r="E30" s="300"/>
      <c r="F30" s="300"/>
      <c r="G30" s="300"/>
    </row>
    <row r="31" spans="1:10" s="3" customFormat="1" ht="28.5" customHeight="1" x14ac:dyDescent="0.25">
      <c r="A31" s="296" t="s">
        <v>713</v>
      </c>
      <c r="B31" s="302" t="s">
        <v>723</v>
      </c>
      <c r="C31" s="302"/>
      <c r="D31" s="302"/>
      <c r="E31" s="302"/>
      <c r="F31" s="302"/>
      <c r="G31" s="302"/>
    </row>
    <row r="32" spans="1:10" s="3" customFormat="1" ht="28.5" customHeight="1" x14ac:dyDescent="0.25">
      <c r="A32" s="301"/>
      <c r="B32" s="303" t="s">
        <v>770</v>
      </c>
      <c r="C32" s="303"/>
      <c r="D32" s="303"/>
      <c r="E32" s="303"/>
      <c r="F32" s="303"/>
      <c r="G32" s="303"/>
    </row>
    <row r="33" spans="1:7" s="3" customFormat="1" ht="28.5" customHeight="1" thickBot="1" x14ac:dyDescent="0.3">
      <c r="A33" s="297"/>
      <c r="B33" s="299" t="s">
        <v>719</v>
      </c>
      <c r="C33" s="299"/>
      <c r="D33" s="299"/>
      <c r="E33" s="299"/>
      <c r="F33" s="299"/>
      <c r="G33" s="299"/>
    </row>
    <row r="34" spans="1:7" s="3" customFormat="1" ht="28.5" customHeight="1" x14ac:dyDescent="0.25">
      <c r="A34" s="296" t="s">
        <v>712</v>
      </c>
      <c r="B34" s="302" t="s">
        <v>1201</v>
      </c>
      <c r="C34" s="302"/>
      <c r="D34" s="302"/>
      <c r="E34" s="302"/>
      <c r="F34" s="302"/>
      <c r="G34" s="302"/>
    </row>
    <row r="35" spans="1:7" s="3" customFormat="1" ht="28.5" customHeight="1" thickBot="1" x14ac:dyDescent="0.3">
      <c r="A35" s="297"/>
      <c r="B35" s="299" t="s">
        <v>714</v>
      </c>
      <c r="C35" s="299"/>
      <c r="D35" s="299"/>
      <c r="E35" s="299"/>
      <c r="F35" s="299"/>
      <c r="G35" s="299"/>
    </row>
    <row r="36" spans="1:7" s="3" customFormat="1" ht="15" x14ac:dyDescent="0.25"/>
  </sheetData>
  <mergeCells count="10">
    <mergeCell ref="A34:A35"/>
    <mergeCell ref="B34:G34"/>
    <mergeCell ref="B35:G35"/>
    <mergeCell ref="B11:G11"/>
    <mergeCell ref="B12:G12"/>
    <mergeCell ref="A30:G30"/>
    <mergeCell ref="A31:A33"/>
    <mergeCell ref="B31:G31"/>
    <mergeCell ref="B32:G32"/>
    <mergeCell ref="B33:G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8F8D-0BC4-463E-9F11-517E2B679E75}">
  <sheetPr>
    <tabColor rgb="FFDAD6BC"/>
  </sheetPr>
  <dimension ref="A2:I38"/>
  <sheetViews>
    <sheetView showGridLines="0" topLeftCell="B13" zoomScale="70" zoomScaleNormal="70" workbookViewId="0">
      <selection activeCell="I14" sqref="I14"/>
    </sheetView>
  </sheetViews>
  <sheetFormatPr baseColWidth="10" defaultRowHeight="12.75" x14ac:dyDescent="0.2"/>
  <cols>
    <col min="1" max="1" width="29" style="1" customWidth="1"/>
    <col min="2" max="2" width="52.42578125" style="1" customWidth="1"/>
    <col min="3" max="4" width="26" style="1" customWidth="1"/>
    <col min="5" max="5" width="27.42578125" style="1" customWidth="1"/>
    <col min="6" max="6" width="28.7109375" style="1" customWidth="1"/>
    <col min="7" max="7" width="28.140625" style="1" customWidth="1"/>
    <col min="8" max="8" width="11.7109375" style="1" customWidth="1"/>
    <col min="9" max="16384" width="11.42578125" style="1"/>
  </cols>
  <sheetData>
    <row r="2" spans="1:9" ht="15.75" x14ac:dyDescent="0.25">
      <c r="A2" s="2" t="s">
        <v>1126</v>
      </c>
      <c r="B2" s="3"/>
    </row>
    <row r="3" spans="1:9" ht="15" x14ac:dyDescent="0.25">
      <c r="A3" s="3"/>
      <c r="B3" s="3"/>
    </row>
    <row r="4" spans="1:9" ht="18" customHeight="1" x14ac:dyDescent="0.25">
      <c r="A4" s="218" t="s">
        <v>699</v>
      </c>
      <c r="B4" s="3"/>
    </row>
    <row r="5" spans="1:9" ht="15" x14ac:dyDescent="0.25">
      <c r="A5" s="5" t="s">
        <v>1202</v>
      </c>
      <c r="B5" s="3"/>
    </row>
    <row r="6" spans="1:9" ht="15" x14ac:dyDescent="0.25">
      <c r="A6" s="5" t="s">
        <v>700</v>
      </c>
      <c r="B6" s="220" t="s">
        <v>1127</v>
      </c>
    </row>
    <row r="7" spans="1:9" ht="15" x14ac:dyDescent="0.25">
      <c r="A7" s="3"/>
      <c r="B7" s="220" t="s">
        <v>819</v>
      </c>
    </row>
    <row r="8" spans="1:9" ht="15" x14ac:dyDescent="0.25">
      <c r="A8" s="3"/>
      <c r="B8" s="220" t="s">
        <v>820</v>
      </c>
    </row>
    <row r="9" spans="1:9" ht="15" x14ac:dyDescent="0.25">
      <c r="A9" s="3"/>
      <c r="B9" s="220" t="s">
        <v>1192</v>
      </c>
    </row>
    <row r="10" spans="1:9" ht="13.5" thickBot="1" x14ac:dyDescent="0.25">
      <c r="B10" s="213">
        <v>1</v>
      </c>
      <c r="C10" s="214">
        <v>2</v>
      </c>
      <c r="D10" s="214">
        <v>3</v>
      </c>
      <c r="E10" s="214">
        <v>4</v>
      </c>
      <c r="F10" s="214">
        <v>5</v>
      </c>
      <c r="G10" s="214">
        <v>6</v>
      </c>
    </row>
    <row r="11" spans="1:9" ht="20.100000000000001" customHeight="1" x14ac:dyDescent="0.2">
      <c r="B11" s="290" t="s">
        <v>92</v>
      </c>
      <c r="C11" s="291"/>
      <c r="D11" s="291"/>
      <c r="E11" s="291"/>
      <c r="F11" s="291"/>
      <c r="G11" s="292"/>
    </row>
    <row r="12" spans="1:9" ht="20.100000000000001" customHeight="1" thickBot="1" x14ac:dyDescent="0.25">
      <c r="B12" s="293" t="s">
        <v>516</v>
      </c>
      <c r="C12" s="294"/>
      <c r="D12" s="294"/>
      <c r="E12" s="294"/>
      <c r="F12" s="294"/>
      <c r="G12" s="295"/>
    </row>
    <row r="13" spans="1:9" ht="81" customHeight="1" thickBot="1" x14ac:dyDescent="0.25">
      <c r="B13" s="242" t="s">
        <v>22</v>
      </c>
      <c r="C13" s="242" t="s">
        <v>515</v>
      </c>
      <c r="D13" s="242" t="s">
        <v>514</v>
      </c>
      <c r="E13" s="242" t="s">
        <v>513</v>
      </c>
      <c r="F13" s="242" t="s">
        <v>512</v>
      </c>
      <c r="G13" s="242" t="s">
        <v>12</v>
      </c>
    </row>
    <row r="14" spans="1:9" ht="18" customHeight="1" x14ac:dyDescent="0.2">
      <c r="B14" s="243" t="s">
        <v>511</v>
      </c>
      <c r="C14" s="244">
        <v>107619500</v>
      </c>
      <c r="D14" s="244"/>
      <c r="E14" s="244"/>
      <c r="F14" s="245"/>
      <c r="G14" s="245">
        <v>107619500</v>
      </c>
      <c r="I14" s="6" t="str">
        <f>""""&amp;B14&amp;""""&amp;"|"&amp;""""&amp;C14&amp;""""&amp;"|"&amp;""""&amp;D14&amp;""""&amp;"|"&amp;""""&amp;E14&amp;""""&amp;"|"&amp;""""&amp;F14&amp;""""&amp;"|"&amp;""""&amp;G14&amp;""""</f>
        <v>"Hacienda Pública / Patrimonio Contribuido Neto de 2024"|"107619500"|""|""|""|"107619500"</v>
      </c>
    </row>
    <row r="15" spans="1:9" ht="18" customHeight="1" x14ac:dyDescent="0.2">
      <c r="B15" s="161" t="s">
        <v>0</v>
      </c>
      <c r="C15" s="246">
        <v>107619500</v>
      </c>
      <c r="D15" s="246"/>
      <c r="E15" s="246"/>
      <c r="F15" s="247"/>
      <c r="G15" s="247">
        <v>107619500</v>
      </c>
      <c r="I15" s="6" t="str">
        <f t="shared" ref="I15:I23" si="0">""""&amp;B15&amp;""""&amp;"|"&amp;""""&amp;C15&amp;""""&amp;"|"&amp;""""&amp;D15&amp;""""&amp;"|"&amp;""""&amp;E15&amp;""""&amp;"|"&amp;""""&amp;F15&amp;""""&amp;"|"&amp;""""&amp;G15&amp;""""</f>
        <v>"Aportaciones"|"107619500"|""|""|""|"107619500"</v>
      </c>
    </row>
    <row r="16" spans="1:9" ht="18" customHeight="1" x14ac:dyDescent="0.2">
      <c r="B16" s="161" t="s">
        <v>455</v>
      </c>
      <c r="C16" s="246"/>
      <c r="D16" s="246"/>
      <c r="E16" s="246"/>
      <c r="F16" s="247"/>
      <c r="G16" s="247">
        <v>0</v>
      </c>
      <c r="I16" s="6" t="str">
        <f t="shared" si="0"/>
        <v>"Donaciones de Capital"|""|""|""|""|"0"</v>
      </c>
    </row>
    <row r="17" spans="1:9" ht="18" customHeight="1" x14ac:dyDescent="0.2">
      <c r="B17" s="161" t="s">
        <v>454</v>
      </c>
      <c r="C17" s="246"/>
      <c r="D17" s="246"/>
      <c r="E17" s="246"/>
      <c r="F17" s="247"/>
      <c r="G17" s="247">
        <v>0</v>
      </c>
      <c r="I17" s="6" t="str">
        <f t="shared" si="0"/>
        <v>"Actualización de la Hacienda Pública/Patrimonio"|""|""|""|""|"0"</v>
      </c>
    </row>
    <row r="18" spans="1:9" ht="18" customHeight="1" x14ac:dyDescent="0.2">
      <c r="B18" s="161" t="s">
        <v>510</v>
      </c>
      <c r="C18" s="246"/>
      <c r="D18" s="246">
        <v>-59736621.070000008</v>
      </c>
      <c r="E18" s="246">
        <v>-5911542.9400000004</v>
      </c>
      <c r="F18" s="247">
        <v>0</v>
      </c>
      <c r="G18" s="247">
        <v>-65648164.010000005</v>
      </c>
      <c r="I18" s="6" t="str">
        <f t="shared" si="0"/>
        <v>"Hacienda Pública / Patrimonio Generado Neto de 2024"|""|"-59736621.07"|"-5911542.94"|"0"|"-65648164.01"</v>
      </c>
    </row>
    <row r="19" spans="1:9" ht="18" customHeight="1" x14ac:dyDescent="0.2">
      <c r="B19" s="161" t="s">
        <v>471</v>
      </c>
      <c r="C19" s="246"/>
      <c r="D19" s="246"/>
      <c r="E19" s="246">
        <v>-5911542.9400000004</v>
      </c>
      <c r="F19" s="247"/>
      <c r="G19" s="247">
        <v>-5911542.9400000004</v>
      </c>
      <c r="I19" s="6" t="str">
        <f t="shared" si="0"/>
        <v>"Resultados del Ejercicio (Ahorro/Desahorro)"|""|""|"-5911542.94"|""|"-5911542.94"</v>
      </c>
    </row>
    <row r="20" spans="1:9" ht="18" customHeight="1" x14ac:dyDescent="0.2">
      <c r="B20" s="161" t="s">
        <v>453</v>
      </c>
      <c r="C20" s="246"/>
      <c r="D20" s="246">
        <v>-113740720.01000001</v>
      </c>
      <c r="E20" s="246"/>
      <c r="F20" s="247"/>
      <c r="G20" s="247">
        <v>-113740720.01000001</v>
      </c>
      <c r="I20" s="6" t="str">
        <f t="shared" si="0"/>
        <v>"Resultados de Ejercicios Anteriores"|""|"-113740720.01"|""|""|"-113740720.01"</v>
      </c>
    </row>
    <row r="21" spans="1:9" ht="18" customHeight="1" x14ac:dyDescent="0.2">
      <c r="B21" s="161" t="s">
        <v>452</v>
      </c>
      <c r="C21" s="246"/>
      <c r="D21" s="246">
        <v>54004098.939999998</v>
      </c>
      <c r="E21" s="246"/>
      <c r="F21" s="247"/>
      <c r="G21" s="247">
        <v>54004098.939999998</v>
      </c>
      <c r="I21" s="6" t="str">
        <f t="shared" si="0"/>
        <v>"Revalúos"|""|"54004098.94"|""|""|"54004098.94"</v>
      </c>
    </row>
    <row r="22" spans="1:9" ht="18" customHeight="1" x14ac:dyDescent="0.2">
      <c r="B22" s="161" t="s">
        <v>451</v>
      </c>
      <c r="C22" s="246"/>
      <c r="D22" s="246"/>
      <c r="E22" s="246"/>
      <c r="F22" s="247"/>
      <c r="G22" s="247">
        <v>0</v>
      </c>
      <c r="I22" s="6" t="str">
        <f t="shared" si="0"/>
        <v>"Reservas"|""|""|""|""|"0"</v>
      </c>
    </row>
    <row r="23" spans="1:9" ht="18" customHeight="1" x14ac:dyDescent="0.2">
      <c r="B23" s="161" t="s">
        <v>450</v>
      </c>
      <c r="C23" s="246"/>
      <c r="D23" s="246"/>
      <c r="E23" s="246"/>
      <c r="F23" s="247"/>
      <c r="G23" s="247">
        <v>0</v>
      </c>
      <c r="I23" s="6" t="str">
        <f t="shared" si="0"/>
        <v>"Rectificaciones de Resultados de Ejercicios Anteriores"|""|""|""|""|"0"</v>
      </c>
    </row>
    <row r="24" spans="1:9" ht="18" customHeight="1" thickBot="1" x14ac:dyDescent="0.25">
      <c r="B24" s="221" t="s">
        <v>88</v>
      </c>
      <c r="C24" s="224" t="s">
        <v>88</v>
      </c>
      <c r="D24" s="224" t="s">
        <v>88</v>
      </c>
      <c r="E24" s="224" t="s">
        <v>88</v>
      </c>
      <c r="F24" s="224" t="s">
        <v>88</v>
      </c>
      <c r="G24" s="224" t="s">
        <v>88</v>
      </c>
    </row>
    <row r="25" spans="1:9" ht="13.5" thickBot="1" x14ac:dyDescent="0.25"/>
    <row r="26" spans="1:9" s="3" customFormat="1" ht="35.1" customHeight="1" thickBot="1" x14ac:dyDescent="0.3">
      <c r="A26" s="28" t="s">
        <v>701</v>
      </c>
      <c r="B26" s="28">
        <v>1</v>
      </c>
      <c r="C26" s="28">
        <v>2</v>
      </c>
      <c r="D26" s="28">
        <v>3</v>
      </c>
      <c r="E26" s="28">
        <v>4</v>
      </c>
      <c r="F26" s="28">
        <v>5</v>
      </c>
      <c r="G26" s="28">
        <v>6</v>
      </c>
    </row>
    <row r="27" spans="1:9" s="3" customFormat="1" ht="78" customHeight="1" x14ac:dyDescent="0.25">
      <c r="A27" s="20" t="s">
        <v>745</v>
      </c>
      <c r="B27" s="183" t="s">
        <v>778</v>
      </c>
      <c r="C27" s="182" t="s">
        <v>773</v>
      </c>
      <c r="D27" s="182" t="s">
        <v>773</v>
      </c>
      <c r="E27" s="182" t="s">
        <v>773</v>
      </c>
      <c r="F27" s="182" t="s">
        <v>773</v>
      </c>
      <c r="G27" s="182" t="s">
        <v>773</v>
      </c>
    </row>
    <row r="28" spans="1:9" s="3" customFormat="1" ht="38.1" customHeight="1" x14ac:dyDescent="0.25">
      <c r="A28" s="23" t="s">
        <v>704</v>
      </c>
      <c r="B28" s="184" t="s">
        <v>705</v>
      </c>
      <c r="C28" s="184" t="s">
        <v>706</v>
      </c>
      <c r="D28" s="184" t="s">
        <v>706</v>
      </c>
      <c r="E28" s="184" t="s">
        <v>706</v>
      </c>
      <c r="F28" s="184" t="s">
        <v>706</v>
      </c>
      <c r="G28" s="184" t="s">
        <v>706</v>
      </c>
    </row>
    <row r="29" spans="1:9" s="3" customFormat="1" ht="83.25" customHeight="1" thickBot="1" x14ac:dyDescent="0.3">
      <c r="A29" s="25" t="s">
        <v>707</v>
      </c>
      <c r="B29" s="186" t="s">
        <v>724</v>
      </c>
      <c r="C29" s="187" t="s">
        <v>1128</v>
      </c>
      <c r="D29" s="187" t="s">
        <v>1129</v>
      </c>
      <c r="E29" s="187" t="s">
        <v>1130</v>
      </c>
      <c r="F29" s="187" t="s">
        <v>1131</v>
      </c>
      <c r="G29" s="187" t="s">
        <v>1132</v>
      </c>
    </row>
    <row r="30" spans="1:9" s="3" customFormat="1" ht="15.75" thickBot="1" x14ac:dyDescent="0.3"/>
    <row r="31" spans="1:9" s="3" customFormat="1" ht="28.5" customHeight="1" thickBot="1" x14ac:dyDescent="0.3">
      <c r="A31" s="305" t="s">
        <v>709</v>
      </c>
      <c r="B31" s="305"/>
      <c r="C31" s="305"/>
      <c r="D31" s="305"/>
      <c r="E31" s="305"/>
      <c r="F31" s="305"/>
      <c r="G31" s="305"/>
    </row>
    <row r="32" spans="1:9" s="3" customFormat="1" ht="28.5" customHeight="1" x14ac:dyDescent="0.25">
      <c r="A32" s="306" t="s">
        <v>713</v>
      </c>
      <c r="B32" s="302" t="s">
        <v>723</v>
      </c>
      <c r="C32" s="302"/>
      <c r="D32" s="302"/>
      <c r="E32" s="302"/>
      <c r="F32" s="302"/>
      <c r="G32" s="302"/>
    </row>
    <row r="33" spans="1:7" s="3" customFormat="1" ht="28.5" customHeight="1" x14ac:dyDescent="0.25">
      <c r="A33" s="307"/>
      <c r="B33" s="303" t="s">
        <v>774</v>
      </c>
      <c r="C33" s="303"/>
      <c r="D33" s="303"/>
      <c r="E33" s="303"/>
      <c r="F33" s="303"/>
      <c r="G33" s="303"/>
    </row>
    <row r="34" spans="1:7" s="3" customFormat="1" ht="28.5" customHeight="1" thickBot="1" x14ac:dyDescent="0.3">
      <c r="A34" s="308"/>
      <c r="B34" s="299" t="s">
        <v>719</v>
      </c>
      <c r="C34" s="299"/>
      <c r="D34" s="299"/>
      <c r="E34" s="299"/>
      <c r="F34" s="299"/>
      <c r="G34" s="299"/>
    </row>
    <row r="35" spans="1:7" s="3" customFormat="1" ht="28.5" customHeight="1" thickBot="1" x14ac:dyDescent="0.3">
      <c r="A35" s="217" t="s">
        <v>712</v>
      </c>
      <c r="B35" s="304" t="s">
        <v>1203</v>
      </c>
      <c r="C35" s="304"/>
      <c r="D35" s="304"/>
      <c r="E35" s="304"/>
      <c r="F35" s="304"/>
      <c r="G35" s="304"/>
    </row>
    <row r="36" spans="1:7" s="3" customFormat="1" ht="15" x14ac:dyDescent="0.25"/>
    <row r="37" spans="1:7" s="3" customFormat="1" ht="15" x14ac:dyDescent="0.25"/>
    <row r="38" spans="1:7" s="3" customFormat="1" ht="15" x14ac:dyDescent="0.25"/>
  </sheetData>
  <mergeCells count="8">
    <mergeCell ref="B35:G35"/>
    <mergeCell ref="B11:G11"/>
    <mergeCell ref="B12:G12"/>
    <mergeCell ref="A31:G31"/>
    <mergeCell ref="A32:A34"/>
    <mergeCell ref="B32:G32"/>
    <mergeCell ref="B33:G33"/>
    <mergeCell ref="B34:G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r 4 J n W i x m F f G m A A A A 9 w A A A B I A H A B D b 2 5 m a W c v U G F j a 2 F n Z S 5 4 b W w g o h g A K K A U A A A A A A A A A A A A A A A A A A A A A A A A A A A A h Y + x D o I w G I R f h X S n L U i I k J 8 y u E p i Y m J Y m 1 K h E Y q h x f J u D j 6 S r y B G U T f H u / s u u b t f b 5 B P X e t d 5 G B U r z M U Y I o 8 q U V f K V 1 n a L R H f 4 1 y B j s u T r y W 3 g x r k 0 5 G Z a i x 9 p w S 4 p z D b o X 7 o S Y h p Q E p i + 1 e N L L j v t L G c i 0 k + r S q / y 3 E 4 P A a w 0 K c x D h I 4 i j C F M j i Q q H 0 l w j n w c / 0 x 4 T N 2 N p x k E w a v y i B L B L I + w R 7 A F B L A w Q U A A I A C A C v g m d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4 J n W i i K R 7 g O A A A A E Q A A A B M A H A B G b 3 J t d W x h c y 9 T Z W N 0 a W 9 u M S 5 t I K I Y A C i g F A A A A A A A A A A A A A A A A A A A A A A A A A A A A C t O T S 7 J z M 9 T C I b Q h t Y A U E s B A i 0 A F A A C A A g A r 4 J n W i x m F f G m A A A A 9 w A A A B I A A A A A A A A A A A A A A A A A A A A A A E N v b m Z p Z y 9 Q Y W N r Y W d l L n h t b F B L A Q I t A B Q A A g A I A K + C Z 1 o P y u m r p A A A A O k A A A A T A A A A A A A A A A A A A A A A A P I A A A B b Q 2 9 u d G V u d F 9 U e X B l c 1 0 u e G 1 s U E s B A i 0 A F A A C A A g A r 4 J n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N k 4 s m m a p 4 9 D l q Z O 3 4 J O s c U A A A A A A g A A A A A A A 2 Y A A M A A A A A Q A A A A u 2 H x b G k b p Y f K u u T D M G P r 2 g A A A A A E g A A A o A A A A B A A A A B U H 1 O q 4 W T 7 B + V s D U h L D 2 z I U A A A A H t G y b x 9 u + 6 6 Z v Y v u h j 7 h X 5 r U E D x C t 9 c k N v L f r P p Q T 0 a k f b e 8 f 5 2 h 8 2 j l D i n 2 D a t 6 s 4 s X i b V t z n z L 2 v j S a K T g w v i 7 B q + c D w d V c k h N U x M n R s h F A A A A J Q B g R f d z h 0 k Q b I r C y x 8 d f r 0 e 4 / i < / D a t a M a s h u p > 
</file>

<file path=customXml/itemProps1.xml><?xml version="1.0" encoding="utf-8"?>
<ds:datastoreItem xmlns:ds="http://schemas.openxmlformats.org/officeDocument/2006/customXml" ds:itemID="{2BC76E2D-8551-4EBA-A4D5-97FD743EEB2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TXT Universo</vt:lpstr>
      <vt:lpstr>Consideraciones .txt</vt:lpstr>
      <vt:lpstr>M1 Financieros</vt:lpstr>
      <vt:lpstr>1. ESF</vt:lpstr>
      <vt:lpstr>2. EA</vt:lpstr>
      <vt:lpstr>3. EFE</vt:lpstr>
      <vt:lpstr>4. EADYOP</vt:lpstr>
      <vt:lpstr>5. EAA</vt:lpstr>
      <vt:lpstr>6. EVHP</vt:lpstr>
      <vt:lpstr>7. ECSF</vt:lpstr>
      <vt:lpstr>M1 Auxiliares</vt:lpstr>
      <vt:lpstr>8. BC</vt:lpstr>
      <vt:lpstr>9. BCD</vt:lpstr>
      <vt:lpstr>M2 INF PRES TRIM</vt:lpstr>
      <vt:lpstr>10. EAI</vt:lpstr>
      <vt:lpstr>11. EAPI</vt:lpstr>
      <vt:lpstr>12. EAEOECOG</vt:lpstr>
      <vt:lpstr>13. EAEPECA</vt:lpstr>
      <vt:lpstr>14. EAEPECE</vt:lpstr>
      <vt:lpstr>15. EAEPECF</vt:lpstr>
      <vt:lpstr>16. EAEPED</vt:lpstr>
      <vt:lpstr>17. EAPE</vt:lpstr>
      <vt:lpstr>M2 INF PATR</vt:lpstr>
      <vt:lpstr>18. IBM</vt:lpstr>
      <vt:lpstr>19. IBI</vt:lpstr>
      <vt:lpstr>20. RMBMI</vt:lpstr>
      <vt:lpstr>21. RPA</vt:lpstr>
      <vt:lpstr>M4 SER PERSONALES</vt:lpstr>
      <vt:lpstr>22. ND</vt:lpstr>
      <vt:lpstr>23.RRMMS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US03515096</dc:creator>
  <cp:keywords/>
  <dc:description/>
  <cp:lastModifiedBy>Esther Ramírez Domínguez</cp:lastModifiedBy>
  <cp:revision/>
  <cp:lastPrinted>2025-04-03T22:59:44Z</cp:lastPrinted>
  <dcterms:created xsi:type="dcterms:W3CDTF">2013-09-23T17:22:59Z</dcterms:created>
  <dcterms:modified xsi:type="dcterms:W3CDTF">2026-04-13T16:48:49Z</dcterms:modified>
  <cp:category/>
  <cp:contentStatus/>
</cp:coreProperties>
</file>